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GuV" sheetId="1" r:id="rId1"/>
    <sheet name="Gewinner" sheetId="2" r:id="rId2"/>
    <sheet name="wer wann wielange" sheetId="3" r:id="rId3"/>
  </sheets>
  <definedNames>
    <definedName name="_xlnm._FilterDatabase" localSheetId="2" hidden="1">'wer wann wielange'!$A$1:$G$180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<sst xmlns="http://schemas.openxmlformats.org/spreadsheetml/2006/main" count="4203" uniqueCount="960">
  <si>
    <t>Saison</t>
  </si>
  <si>
    <t>Wettbewerb</t>
  </si>
  <si>
    <t>Gold</t>
  </si>
  <si>
    <t>Silber</t>
  </si>
  <si>
    <t>Bronze</t>
  </si>
  <si>
    <t>2008/09</t>
  </si>
  <si>
    <t>Standardspiel alle Wettbewerbe</t>
  </si>
  <si>
    <t>Stefan Traxler</t>
  </si>
  <si>
    <t>Dominik Rehring</t>
  </si>
  <si>
    <t>Rogar Gajus</t>
  </si>
  <si>
    <t>EC-Gesamtwertung</t>
  </si>
  <si>
    <t>Jürgen Lutterbeck</t>
  </si>
  <si>
    <t>Thomas Wagner</t>
  </si>
  <si>
    <t>Norbert Ripple</t>
  </si>
  <si>
    <t>Tabellentipp</t>
  </si>
  <si>
    <t>Ingo Oostendorp</t>
  </si>
  <si>
    <t>Sven Holle</t>
  </si>
  <si>
    <t>Christian Gursky</t>
  </si>
  <si>
    <t>Buli-Pokal</t>
  </si>
  <si>
    <t>Harald Wörner</t>
  </si>
  <si>
    <t>Thorsten Lenze, Thomas Winkelmann</t>
  </si>
  <si>
    <t>Buli 24.Saison - Meister</t>
  </si>
  <si>
    <t>Thomas Ruch</t>
  </si>
  <si>
    <t>Buli 23.Saison - Meister</t>
  </si>
  <si>
    <t>Arndt Schmalenbach</t>
  </si>
  <si>
    <t>Buli 22.Saison - Meister</t>
  </si>
  <si>
    <t>Roger Gajus</t>
  </si>
  <si>
    <t>Sabine Kruppa</t>
  </si>
  <si>
    <t>Buli 21.Saison - Meister</t>
  </si>
  <si>
    <t>2007/08</t>
  </si>
  <si>
    <t>Frank Pfeiff</t>
  </si>
  <si>
    <t>Mathias Seidel</t>
  </si>
  <si>
    <t>Volker Schwegmann</t>
  </si>
  <si>
    <t>Wilfried Meister</t>
  </si>
  <si>
    <t>Pokal-Gesamtwertung</t>
  </si>
  <si>
    <t>Peter Ruth</t>
  </si>
  <si>
    <t>Buli-Gesamtwertung</t>
  </si>
  <si>
    <t>Erika Carlucci</t>
  </si>
  <si>
    <t>Jens Gloning</t>
  </si>
  <si>
    <t>Thomas Wagner, Thomas Ruch</t>
  </si>
  <si>
    <t>Buli 24.Saison - CL-Sieger</t>
  </si>
  <si>
    <t>Christian Gursky, Volker Schwegmann</t>
  </si>
  <si>
    <t>Buli 24.Saison - UC-Sieger</t>
  </si>
  <si>
    <t>Christian Harder, Erika Carlucci</t>
  </si>
  <si>
    <t>Martin Krohn</t>
  </si>
  <si>
    <t>Andreas Stilger</t>
  </si>
  <si>
    <t>Buli 23.Saison - CL-Sieger</t>
  </si>
  <si>
    <t>Heike Fischer</t>
  </si>
  <si>
    <t>Volker Eilers, Christian Harder</t>
  </si>
  <si>
    <t>Buli 23.Saison - UC-Sieger</t>
  </si>
  <si>
    <t>Björn Geidel</t>
  </si>
  <si>
    <t>Volker Schwegmann, Lambert Römer</t>
  </si>
  <si>
    <t>Volker Eilers</t>
  </si>
  <si>
    <t>Buli 22.Saison - CL-Sieger</t>
  </si>
  <si>
    <t>Arndt Schmalenbach, Thomas Wagner</t>
  </si>
  <si>
    <t>Buli 22.Saison - UC-Sieger</t>
  </si>
  <si>
    <t>Thorsten Ewert</t>
  </si>
  <si>
    <t>Michael Eggert</t>
  </si>
  <si>
    <t>Andreas Stilger, Roger Gajus</t>
  </si>
  <si>
    <t>Buli 21.Saison - CL-Sieger</t>
  </si>
  <si>
    <t>Thomas Wagner, Jürgen Lutterbeck</t>
  </si>
  <si>
    <t>Buli 21.Saison - UC-Sieger</t>
  </si>
  <si>
    <t>Hakan Balikci, Wilfried Meister</t>
  </si>
  <si>
    <t>2006/07</t>
  </si>
  <si>
    <t>Martin Schubert</t>
  </si>
  <si>
    <t>Karl-Heinz Hochgenug</t>
  </si>
  <si>
    <t>Angelika Ohligschläger</t>
  </si>
  <si>
    <t>Lambert Römer</t>
  </si>
  <si>
    <t>Jürgen Lutterbeck, Andreas Stilger</t>
  </si>
  <si>
    <t>Erika Carlucci, Jens Gloning</t>
  </si>
  <si>
    <t>Buli 20.Saison - Meister</t>
  </si>
  <si>
    <t>Klaus Hentschel</t>
  </si>
  <si>
    <t>Matthias Seidel</t>
  </si>
  <si>
    <t>Buli 20.Saison - CL-Sieger</t>
  </si>
  <si>
    <t>Rene Bohnebuck</t>
  </si>
  <si>
    <t>Jürgen Lutterbeck, Michael Eggert</t>
  </si>
  <si>
    <t>Buli 20.Saison - UC-Sieger</t>
  </si>
  <si>
    <t>Frank Gerhold</t>
  </si>
  <si>
    <t>Lutz Lutterbeck</t>
  </si>
  <si>
    <t>Volker Schwegmann, Mathias Seidel</t>
  </si>
  <si>
    <t>Buli 19.Saison - Meister</t>
  </si>
  <si>
    <t>Buli 19.Saison - CL-Sieger</t>
  </si>
  <si>
    <t>Jens Krohn, Winfried Meister</t>
  </si>
  <si>
    <t>Buli 19.Saison - UC-Sieger</t>
  </si>
  <si>
    <t>Stefan Pons</t>
  </si>
  <si>
    <t>Thorsten Ewert, Andreas Stilger</t>
  </si>
  <si>
    <t>Buli 18.Saison - Meister</t>
  </si>
  <si>
    <t>Buli 18.Saison - CL-Sieger</t>
  </si>
  <si>
    <t>Thorsten Ewert, Marc Hempe</t>
  </si>
  <si>
    <t>Buli 18.Saison - UC-Sieger</t>
  </si>
  <si>
    <t>Arndt Schmalenbach, Mario Schellin</t>
  </si>
  <si>
    <t>Buli 17.Saison - Meister</t>
  </si>
  <si>
    <t>Buli 17.Saison - CL-Sieger</t>
  </si>
  <si>
    <t>Marc Hempe</t>
  </si>
  <si>
    <t>Martin Krohn, Stefan Pons</t>
  </si>
  <si>
    <t>Buli 17.Saison - UC-Sieger</t>
  </si>
  <si>
    <t>Thorsten Trinkmann</t>
  </si>
  <si>
    <t>Marcus Wurm</t>
  </si>
  <si>
    <t>Stefan Traxler, Christian Harder</t>
  </si>
  <si>
    <t>WM-Modus</t>
  </si>
  <si>
    <t>Frankreich (DUMMY)</t>
  </si>
  <si>
    <t>WM-Bonustipp</t>
  </si>
  <si>
    <t>Timm Schneider, Matthias Seidel</t>
  </si>
  <si>
    <t>WM-Gesamtwertung</t>
  </si>
  <si>
    <t>Andreas Klatt</t>
  </si>
  <si>
    <t>2005/06</t>
  </si>
  <si>
    <t>Hakan Balikci</t>
  </si>
  <si>
    <t>Stefan Pons, Ingo Oostendorp</t>
  </si>
  <si>
    <t>Matthias Seidel, Peter Ruth</t>
  </si>
  <si>
    <t>Alexander Gast</t>
  </si>
  <si>
    <t>Stefan Pons, Joachim Burmeister</t>
  </si>
  <si>
    <t>Buli 16.Saison - Meister</t>
  </si>
  <si>
    <t>Gerald Hochgenug</t>
  </si>
  <si>
    <t>Marc Völker</t>
  </si>
  <si>
    <t>Buli 16.Saison - CL-Sieger</t>
  </si>
  <si>
    <t>Thorsten Ewert, Peter Ruth</t>
  </si>
  <si>
    <t>Buli 16.Saison - UC-Sieger</t>
  </si>
  <si>
    <t>Stefan Traxler, Jens Gloning</t>
  </si>
  <si>
    <t>Buli 15.Saison - Meister</t>
  </si>
  <si>
    <t>Joachim Burmeister</t>
  </si>
  <si>
    <t>Buli 15.Saison - CL-Sieger</t>
  </si>
  <si>
    <t>Jens Krohn</t>
  </si>
  <si>
    <t>Sven Holle, Stefan Traxler</t>
  </si>
  <si>
    <t>Buli 15.Saison - UC-Sieger</t>
  </si>
  <si>
    <t>Martin Schubert, Thomas Wagner</t>
  </si>
  <si>
    <t>Buli 14.Saison - Meister</t>
  </si>
  <si>
    <t>Buli 14.Saison - CL-Sieger</t>
  </si>
  <si>
    <t>Peter Ruth, Marc Hempe</t>
  </si>
  <si>
    <t>Buli 14.Saison - UC-Sieger</t>
  </si>
  <si>
    <t>Jan-Peter Krohn</t>
  </si>
  <si>
    <t>Reinhold Knobloch, Volker Schwegmann</t>
  </si>
  <si>
    <t>Buli 13.Saison - Meister</t>
  </si>
  <si>
    <t>Buli 13.Saison - CL-Sieger</t>
  </si>
  <si>
    <t>Andreas Fauth</t>
  </si>
  <si>
    <t>Timm Schneider, Björn Geidel</t>
  </si>
  <si>
    <t>Buli 13.Saison - UC-Sieger</t>
  </si>
  <si>
    <t>Stefan Traxler, Sven Holle</t>
  </si>
  <si>
    <t>2004/05</t>
  </si>
  <si>
    <t>Pokal-Standardspiel</t>
  </si>
  <si>
    <t>Simone Heiler</t>
  </si>
  <si>
    <t>Angelika Ohligschläger, TG Huber/Teschner</t>
  </si>
  <si>
    <t>CL-Standardspiel</t>
  </si>
  <si>
    <t>Timm Schneider</t>
  </si>
  <si>
    <t>Champions League</t>
  </si>
  <si>
    <t>Rüdiger Höfken, Joachim Burmeister</t>
  </si>
  <si>
    <t>Uefa-Cup</t>
  </si>
  <si>
    <t>Sven Holle, Lambert Römer</t>
  </si>
  <si>
    <t>Standardspiel</t>
  </si>
  <si>
    <t xml:space="preserve">Björn Geidel </t>
  </si>
  <si>
    <t>Buli 12.Saison</t>
  </si>
  <si>
    <t>Buli 11.Saison</t>
  </si>
  <si>
    <t>TG Schmalenbach</t>
  </si>
  <si>
    <t>Winter-Cup Liga-Modus</t>
  </si>
  <si>
    <t>Maik Bohlender</t>
  </si>
  <si>
    <t>Winter-Cup</t>
  </si>
  <si>
    <t>Buli 10.Saison</t>
  </si>
  <si>
    <t>Alfred Berdel</t>
  </si>
  <si>
    <t>Buli 9.Saison</t>
  </si>
  <si>
    <t>EM / EM-Modus</t>
  </si>
  <si>
    <t>Martin Schubert, Roger Gajus</t>
  </si>
  <si>
    <t>EM - Gesamtwertung</t>
  </si>
  <si>
    <t>EM - Bonustipp</t>
  </si>
  <si>
    <t>Roy Tonhauser</t>
  </si>
  <si>
    <t>Lambert Römer, Stefan Pons, Volker Eilers, Andre Brandt</t>
  </si>
  <si>
    <t>2003/04</t>
  </si>
  <si>
    <t>Udo Brettschneider, DUMMY</t>
  </si>
  <si>
    <t>Joachim Burmeister, Lambert Römer</t>
  </si>
  <si>
    <t>Mario Schellin</t>
  </si>
  <si>
    <t>Buli 8.Saison</t>
  </si>
  <si>
    <t>Buli Pokal</t>
  </si>
  <si>
    <t>Sabine Kruppa, Martin Krohn</t>
  </si>
  <si>
    <t>Buli 7.Saison</t>
  </si>
  <si>
    <t>Euro-Überbrückung Liga-Modus</t>
  </si>
  <si>
    <t>Euro-Überbrückung</t>
  </si>
  <si>
    <t>Buli 6.Saison</t>
  </si>
  <si>
    <t>Euro-Quali-Tipp</t>
  </si>
  <si>
    <t xml:space="preserve">Jürgen Lutterbeck </t>
  </si>
  <si>
    <t>Rüdiger Höfken, Franz Wassmuth, Norbert Ripple</t>
  </si>
  <si>
    <t>Buli 5.Saison</t>
  </si>
  <si>
    <t>Daniel Frauen</t>
  </si>
  <si>
    <t>UI-Cup/CL-Quali</t>
  </si>
  <si>
    <t>2002/03</t>
  </si>
  <si>
    <t>Jens Bergmann</t>
  </si>
  <si>
    <t>Andre Brandt</t>
  </si>
  <si>
    <t>Udo Brettschneider, Björn Geidel</t>
  </si>
  <si>
    <t>Thomas Leven</t>
  </si>
  <si>
    <t>Rogar Gajus, Reinhold Knobloch</t>
  </si>
  <si>
    <t>Stefan Traxler, Marc Hempe</t>
  </si>
  <si>
    <t>Buli 4.Saison</t>
  </si>
  <si>
    <t>Muzaffer Günay</t>
  </si>
  <si>
    <t>Reinhold Knobloch, Thomas Leven</t>
  </si>
  <si>
    <t>Buli 3.Saison</t>
  </si>
  <si>
    <t>Euro-Tipp</t>
  </si>
  <si>
    <t>Rüdiger Höfken</t>
  </si>
  <si>
    <t>Buli 2.Saison</t>
  </si>
  <si>
    <t>Buli 1.Saison</t>
  </si>
  <si>
    <t>Franz Wassmuth</t>
  </si>
  <si>
    <t>Weltmeisterschaft</t>
  </si>
  <si>
    <t>Michael Rosche</t>
  </si>
  <si>
    <t>Alfred Geiss</t>
  </si>
  <si>
    <t>WM-Gesamttipp</t>
  </si>
  <si>
    <t>Thomas Leven, Rüdiger Höfken</t>
  </si>
  <si>
    <t>2001/02</t>
  </si>
  <si>
    <t>Peter Schmidt</t>
  </si>
  <si>
    <t>Kai-Oliver Müller, Dummy</t>
  </si>
  <si>
    <t>Rückrunde - Tipp-Liga</t>
  </si>
  <si>
    <t>Franz Wassmuth, Andreas Herzog</t>
  </si>
  <si>
    <t>Rückrunde - Standardspiel</t>
  </si>
  <si>
    <t>Franz Wassmuth, Andreas Fauth</t>
  </si>
  <si>
    <t>Hinrunde - Tipp-Liga</t>
  </si>
  <si>
    <t>Hinrunde - Standardspiel</t>
  </si>
  <si>
    <t>Peter Schmidt, Franz Wassmuth</t>
  </si>
  <si>
    <t>2000/01</t>
  </si>
  <si>
    <t>Rudolf Balzer</t>
  </si>
  <si>
    <t>Georg Fuss</t>
  </si>
  <si>
    <t>Thomas Wenger</t>
  </si>
  <si>
    <t>Wassmuth</t>
  </si>
  <si>
    <t>Burmeister</t>
  </si>
  <si>
    <t>Krohn M</t>
  </si>
  <si>
    <t>Ewert</t>
  </si>
  <si>
    <t>Schubert</t>
  </si>
  <si>
    <t>Fauth</t>
  </si>
  <si>
    <t>Frauen</t>
  </si>
  <si>
    <t>Gajus</t>
  </si>
  <si>
    <t>Schmalenbach</t>
  </si>
  <si>
    <t>Hochgenug G</t>
  </si>
  <si>
    <t>Holle</t>
  </si>
  <si>
    <t>Stilger</t>
  </si>
  <si>
    <t>Ruch</t>
  </si>
  <si>
    <t>Schwegmann</t>
  </si>
  <si>
    <t>Seidel</t>
  </si>
  <si>
    <t>Traxler</t>
  </si>
  <si>
    <t>A L L Z E I T   G + V</t>
  </si>
  <si>
    <t>G E S A M T    0 8 / 0 9</t>
  </si>
  <si>
    <t>G E S A M T    0 7 / 0 8</t>
  </si>
  <si>
    <t>G E S A M T    0 6 / 0 7</t>
  </si>
  <si>
    <t>G E S A M T    0 5 / 0 6</t>
  </si>
  <si>
    <t>G E S A M T    0 4 / 0 5</t>
  </si>
  <si>
    <t>G E S A M T    0 3 / 0 4</t>
  </si>
  <si>
    <t>G E S A M T    0 2 / 0 3</t>
  </si>
  <si>
    <t>G E S A M T    0 1 / 0 2</t>
  </si>
  <si>
    <t>ALLZEIT</t>
  </si>
  <si>
    <t>G + V
00/01</t>
  </si>
  <si>
    <t>G + V
01/02</t>
  </si>
  <si>
    <t>G + V
02/03</t>
  </si>
  <si>
    <t>G + V
03/04</t>
  </si>
  <si>
    <t>G + V
04/05</t>
  </si>
  <si>
    <t>G + V
05/06</t>
  </si>
  <si>
    <t>G + V
06/07</t>
  </si>
  <si>
    <t>G + V
07/08</t>
  </si>
  <si>
    <t>G + V
08/09</t>
  </si>
  <si>
    <t>G + V
GESAMT</t>
  </si>
  <si>
    <t>Name</t>
  </si>
  <si>
    <t>Buli, Pokal, 
EC 08-09</t>
  </si>
  <si>
    <t>Buli, Pokal, 
EC 07-08</t>
  </si>
  <si>
    <t>EM 08</t>
  </si>
  <si>
    <t>Gesamt</t>
  </si>
  <si>
    <t>Buli, Pokal, 
EC 06-07</t>
  </si>
  <si>
    <t>ConFed</t>
  </si>
  <si>
    <t>Buli, Pokal, 
EC 05-06</t>
  </si>
  <si>
    <t>WM 2006</t>
  </si>
  <si>
    <t>GESAMT</t>
  </si>
  <si>
    <t>Buli 04-05</t>
  </si>
  <si>
    <t xml:space="preserve">
CL 04-05</t>
  </si>
  <si>
    <t>Pokal 04-05</t>
  </si>
  <si>
    <t>WP 04-05</t>
  </si>
  <si>
    <t>Buli 03-04</t>
  </si>
  <si>
    <t xml:space="preserve">
CL 03-04</t>
  </si>
  <si>
    <t>CL/UC 03</t>
  </si>
  <si>
    <t>EM-Q 03</t>
  </si>
  <si>
    <t>Euro 04</t>
  </si>
  <si>
    <t>EM 04</t>
  </si>
  <si>
    <t>Buli 02-03</t>
  </si>
  <si>
    <t xml:space="preserve">
CL 02-03</t>
  </si>
  <si>
    <t>Euro 03</t>
  </si>
  <si>
    <t>Hin 01-02</t>
  </si>
  <si>
    <t>Rück 01-02</t>
  </si>
  <si>
    <t>CL 01-02</t>
  </si>
  <si>
    <t>WM 02</t>
  </si>
  <si>
    <t>1.</t>
  </si>
  <si>
    <t>Oostendorp</t>
  </si>
  <si>
    <t>Geidel</t>
  </si>
  <si>
    <t>Römer</t>
  </si>
  <si>
    <t/>
  </si>
  <si>
    <t>2.</t>
  </si>
  <si>
    <t>Pfeiff</t>
  </si>
  <si>
    <t>Krohn J</t>
  </si>
  <si>
    <t>Klatt</t>
  </si>
  <si>
    <t>Schmidt P</t>
  </si>
  <si>
    <t xml:space="preserve">Ruth </t>
  </si>
  <si>
    <t>3.</t>
  </si>
  <si>
    <t>Rehring</t>
  </si>
  <si>
    <t>Lutterbeck J</t>
  </si>
  <si>
    <t>Ohligschläger</t>
  </si>
  <si>
    <t>Ruth</t>
  </si>
  <si>
    <t>Schellin</t>
  </si>
  <si>
    <t>4.</t>
  </si>
  <si>
    <t>Trinkmann</t>
  </si>
  <si>
    <t>Berdel</t>
  </si>
  <si>
    <t>Guenay</t>
  </si>
  <si>
    <t>Bade</t>
  </si>
  <si>
    <t>5.</t>
  </si>
  <si>
    <t>Eilers</t>
  </si>
  <si>
    <t>Lutterbeck L</t>
  </si>
  <si>
    <t>Völker</t>
  </si>
  <si>
    <t>Tonhauser</t>
  </si>
  <si>
    <t>Basler</t>
  </si>
  <si>
    <t>6.</t>
  </si>
  <si>
    <t>Wörner</t>
  </si>
  <si>
    <t>Wagner</t>
  </si>
  <si>
    <t>Rosche</t>
  </si>
  <si>
    <t xml:space="preserve">Smykalla </t>
  </si>
  <si>
    <t>7.</t>
  </si>
  <si>
    <t>Ripple</t>
  </si>
  <si>
    <t>Castringius</t>
  </si>
  <si>
    <t>Kuhrig</t>
  </si>
  <si>
    <t xml:space="preserve">Balzer </t>
  </si>
  <si>
    <t>8.</t>
  </si>
  <si>
    <t>Hentschel</t>
  </si>
  <si>
    <t>Brandt</t>
  </si>
  <si>
    <t>Fuss</t>
  </si>
  <si>
    <t>9.</t>
  </si>
  <si>
    <t>Günay</t>
  </si>
  <si>
    <t>Brettschneider</t>
  </si>
  <si>
    <t>Dummy</t>
  </si>
  <si>
    <t xml:space="preserve">Werger </t>
  </si>
  <si>
    <t>10.</t>
  </si>
  <si>
    <t>Carlucci</t>
  </si>
  <si>
    <t>Arnold</t>
  </si>
  <si>
    <t>11.</t>
  </si>
  <si>
    <t>Eggert</t>
  </si>
  <si>
    <t>Gerhold</t>
  </si>
  <si>
    <t>Hempe</t>
  </si>
  <si>
    <t xml:space="preserve">Wenger </t>
  </si>
  <si>
    <t>12.</t>
  </si>
  <si>
    <t>Balikci</t>
  </si>
  <si>
    <t>Leven</t>
  </si>
  <si>
    <t>Geiss</t>
  </si>
  <si>
    <t xml:space="preserve">Schellin </t>
  </si>
  <si>
    <t>13.</t>
  </si>
  <si>
    <t>Stilger A</t>
  </si>
  <si>
    <t>Garnreiter</t>
  </si>
  <si>
    <t>Gloning</t>
  </si>
  <si>
    <t>Pons</t>
  </si>
  <si>
    <t>Wagner T</t>
  </si>
  <si>
    <t xml:space="preserve">Ripple </t>
  </si>
  <si>
    <t>14.</t>
  </si>
  <si>
    <t>Meister</t>
  </si>
  <si>
    <t>Fischer</t>
  </si>
  <si>
    <t>Gast</t>
  </si>
  <si>
    <t>Kruppa</t>
  </si>
  <si>
    <t>Schmidt</t>
  </si>
  <si>
    <t>Roemer</t>
  </si>
  <si>
    <t>15.</t>
  </si>
  <si>
    <t>Winkelmann</t>
  </si>
  <si>
    <t>16.</t>
  </si>
  <si>
    <t>Gursky</t>
  </si>
  <si>
    <t>Werger</t>
  </si>
  <si>
    <t xml:space="preserve">Kuhrig </t>
  </si>
  <si>
    <t>17.</t>
  </si>
  <si>
    <t>Wurm</t>
  </si>
  <si>
    <t>Herzog</t>
  </si>
  <si>
    <t>Degenkolb</t>
  </si>
  <si>
    <t>18.</t>
  </si>
  <si>
    <t>Bohnebuck</t>
  </si>
  <si>
    <t>Bergmann</t>
  </si>
  <si>
    <t>Schmidt TG</t>
  </si>
  <si>
    <t>19.</t>
  </si>
  <si>
    <t>Schneider</t>
  </si>
  <si>
    <t>Höfken</t>
  </si>
  <si>
    <t xml:space="preserve">Ahlert </t>
  </si>
  <si>
    <t>20.</t>
  </si>
  <si>
    <t>Harder</t>
  </si>
  <si>
    <t>Hochgenug K</t>
  </si>
  <si>
    <t>Fessler</t>
  </si>
  <si>
    <t xml:space="preserve">Stark </t>
  </si>
  <si>
    <t>21.</t>
  </si>
  <si>
    <t>Hochgenug</t>
  </si>
  <si>
    <t>22.</t>
  </si>
  <si>
    <t>Schneider T</t>
  </si>
  <si>
    <t>Balzer</t>
  </si>
  <si>
    <t xml:space="preserve">Naujokat </t>
  </si>
  <si>
    <t>23.</t>
  </si>
  <si>
    <t>Bohlender</t>
  </si>
  <si>
    <t>Lutterbeck</t>
  </si>
  <si>
    <t>24.</t>
  </si>
  <si>
    <t>Schneider R</t>
  </si>
  <si>
    <t>Heiler</t>
  </si>
  <si>
    <t>Mindemann</t>
  </si>
  <si>
    <t xml:space="preserve">Hoefken </t>
  </si>
  <si>
    <t>25.</t>
  </si>
  <si>
    <t>Kiescredo</t>
  </si>
  <si>
    <t>Wagner G</t>
  </si>
  <si>
    <t>26.</t>
  </si>
  <si>
    <t>Deutschel</t>
  </si>
  <si>
    <t>Hox/Schweren</t>
  </si>
  <si>
    <t>von Beckerath</t>
  </si>
  <si>
    <t>27.</t>
  </si>
  <si>
    <t>Teschner</t>
  </si>
  <si>
    <t>Kühlwein</t>
  </si>
  <si>
    <t>Stilger I</t>
  </si>
  <si>
    <t>28.</t>
  </si>
  <si>
    <t>Lenze</t>
  </si>
  <si>
    <t xml:space="preserve">Hempe </t>
  </si>
  <si>
    <t>29.</t>
  </si>
  <si>
    <t>Hell</t>
  </si>
  <si>
    <t>Keese</t>
  </si>
  <si>
    <t xml:space="preserve">Schwegmann </t>
  </si>
  <si>
    <t>30.</t>
  </si>
  <si>
    <t>Dax</t>
  </si>
  <si>
    <t>Huber/Teschner</t>
  </si>
  <si>
    <t>31.</t>
  </si>
  <si>
    <t>Gottschick</t>
  </si>
  <si>
    <t>Darsow</t>
  </si>
  <si>
    <t xml:space="preserve">Rosche </t>
  </si>
  <si>
    <t>32.</t>
  </si>
  <si>
    <t>Huber</t>
  </si>
  <si>
    <t xml:space="preserve">Roemer </t>
  </si>
  <si>
    <t>33.</t>
  </si>
  <si>
    <t>Hernandez</t>
  </si>
  <si>
    <t>Pörting</t>
  </si>
  <si>
    <t>Mueller</t>
  </si>
  <si>
    <t>34.</t>
  </si>
  <si>
    <t>Knobloch</t>
  </si>
  <si>
    <t>Stark</t>
  </si>
  <si>
    <t xml:space="preserve">Hochgenug </t>
  </si>
  <si>
    <t>35.</t>
  </si>
  <si>
    <t>Schmidt Th</t>
  </si>
  <si>
    <t>36.</t>
  </si>
  <si>
    <t>Dippe</t>
  </si>
  <si>
    <t>37.</t>
  </si>
  <si>
    <t>Müller</t>
  </si>
  <si>
    <t>38.</t>
  </si>
  <si>
    <t>39.</t>
  </si>
  <si>
    <t>Ohiligschläger</t>
  </si>
  <si>
    <t>Schala</t>
  </si>
  <si>
    <t>40.</t>
  </si>
  <si>
    <t>41.</t>
  </si>
  <si>
    <t>Scheene</t>
  </si>
  <si>
    <t>42.</t>
  </si>
  <si>
    <t>KiesCredo</t>
  </si>
  <si>
    <t>Renz</t>
  </si>
  <si>
    <t>43.</t>
  </si>
  <si>
    <t>Tauchert</t>
  </si>
  <si>
    <t>44.</t>
  </si>
  <si>
    <t>45.</t>
  </si>
  <si>
    <t>Hoefken</t>
  </si>
  <si>
    <t>46.</t>
  </si>
  <si>
    <t>47.</t>
  </si>
  <si>
    <t>Pietruszka</t>
  </si>
  <si>
    <t>48.</t>
  </si>
  <si>
    <t>Smykalla</t>
  </si>
  <si>
    <t>49.</t>
  </si>
  <si>
    <t>Pannhausen</t>
  </si>
  <si>
    <t>50.</t>
  </si>
  <si>
    <t>Brügmann</t>
  </si>
  <si>
    <t>51.</t>
  </si>
  <si>
    <t>Lang</t>
  </si>
  <si>
    <t>52.</t>
  </si>
  <si>
    <t>53.</t>
  </si>
  <si>
    <t>54.</t>
  </si>
  <si>
    <t>55.</t>
  </si>
  <si>
    <t>Naujokat</t>
  </si>
  <si>
    <t>Ahlert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</si>
  <si>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</si>
  <si>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</si>
  <si>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</si>
  <si>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</si>
  <si>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</si>
  <si>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</si>
  <si>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</si>
  <si>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</si>
  <si>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</si>
  <si>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</si>
  <si>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</si>
  <si>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</si>
  <si>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</si>
  <si>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</si>
  <si>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</si>
  <si>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</si>
  <si>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</si>
  <si>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</si>
  <si>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</si>
  <si>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</si>
  <si>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</si>
  <si>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</si>
  <si>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</si>
  <si>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</si>
  <si>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</si>
  <si>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</si>
  <si>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</si>
  <si>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</si>
  <si>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</si>
  <si>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</si>
  <si>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</si>
  <si>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</si>
  <si>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Schmidt T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</si>
  <si>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</si>
  <si>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</si>
  <si>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</si>
  <si>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</si>
  <si>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</si>
  <si>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</si>
  <si>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</si>
  <si>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</si>
  <si>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</si>
  <si>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</si>
  <si>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</si>
  <si>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</si>
  <si>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</si>
  <si>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</si>
  <si>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</si>
  <si>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</si>
  <si>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</si>
  <si>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</si>
  <si>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</si>
  <si>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</si>
  <si>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</si>
  <si>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</si>
  <si>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</si>
  <si>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</si>
  <si>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</si>
  <si>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</si>
  <si>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</si>
  <si>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</si>
  <si>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</si>
  <si>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</si>
  <si>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WM</t>
  </si>
  <si>
    <t>EM</t>
  </si>
  <si>
    <t>2009/10</t>
  </si>
  <si>
    <t>EC-Modus</t>
  </si>
  <si>
    <t>Timm Schneider / Michael Rabe</t>
  </si>
  <si>
    <t>Dominik Rehring, Marcus Wurm</t>
  </si>
  <si>
    <t>Buli 32.Saison - Meister</t>
  </si>
  <si>
    <t>Buli 31.Saison - Meister</t>
  </si>
  <si>
    <t>Buli 30.Saison - Meister</t>
  </si>
  <si>
    <t>Christian Harder</t>
  </si>
  <si>
    <t>Buli 29.Saison - Meister</t>
  </si>
  <si>
    <t>Buli 28.Saison - Meister</t>
  </si>
  <si>
    <t>Buli 27.Saison - Meister</t>
  </si>
  <si>
    <t>Buli 26.Saison - Meister</t>
  </si>
  <si>
    <t>Buli 25.Saison - Meister</t>
  </si>
  <si>
    <t>EM-Team-Modus</t>
  </si>
  <si>
    <t>Team Schwegmann ( Andre Brandt, Jens Gloning, Jürgen Lutterbeck, Volker Schwegmann )</t>
  </si>
  <si>
    <t>Michael Rabe / Frank Pfeiff</t>
  </si>
  <si>
    <t>Michael Rabe</t>
  </si>
  <si>
    <t>MarcHempe</t>
  </si>
  <si>
    <t>Jan Krohn</t>
  </si>
  <si>
    <t>G + V
09/10</t>
  </si>
  <si>
    <t>Krüger</t>
  </si>
  <si>
    <t>Rabe</t>
  </si>
  <si>
    <t>Pertzel</t>
  </si>
  <si>
    <t>118.</t>
  </si>
  <si>
    <t>119.</t>
  </si>
  <si>
    <t>120.</t>
  </si>
  <si>
    <t>G E S A M T    0 9 / 1 0</t>
  </si>
  <si>
    <t>Buli, Pokal, 
EC 09-10</t>
  </si>
  <si>
    <t>WM 10</t>
  </si>
  <si>
    <t>Lutterbeck KS</t>
  </si>
  <si>
    <t>121.</t>
  </si>
  <si>
    <t>2010/11</t>
  </si>
  <si>
    <t>Kemal Karbigac</t>
  </si>
  <si>
    <t>Buli 36.Saison - Meister</t>
  </si>
  <si>
    <t>Buli 35.Saison - Meister</t>
  </si>
  <si>
    <t>Buli 34.Saison - Meister</t>
  </si>
  <si>
    <t>Timm Schneider / Jens Gloning</t>
  </si>
  <si>
    <t>Andreas Dippe</t>
  </si>
  <si>
    <t>G E S A M T    1 0 / 1 1</t>
  </si>
  <si>
    <t>Arndt</t>
  </si>
  <si>
    <t>Jachmann</t>
  </si>
  <si>
    <t>Karbigac</t>
  </si>
  <si>
    <t>G + V
10/11</t>
  </si>
  <si>
    <t>122.</t>
  </si>
  <si>
    <t>123.</t>
  </si>
  <si>
    <t>124.</t>
  </si>
  <si>
    <t>EM12</t>
  </si>
  <si>
    <t>Buli, Pokal, 
11-12</t>
  </si>
  <si>
    <t>G E S A M T    1 1 / 1 2</t>
  </si>
  <si>
    <t>Jahn</t>
  </si>
  <si>
    <t>Schubert M</t>
  </si>
  <si>
    <t>Schubert T</t>
  </si>
  <si>
    <t>vom Hagen</t>
  </si>
  <si>
    <t>Boeringer</t>
  </si>
  <si>
    <t>Schier</t>
  </si>
  <si>
    <t>Terbrüggen</t>
  </si>
  <si>
    <t>G + V
11/12</t>
  </si>
  <si>
    <t>125.</t>
  </si>
  <si>
    <t>126.</t>
  </si>
  <si>
    <t>127.</t>
  </si>
  <si>
    <t>128.</t>
  </si>
  <si>
    <t>129.</t>
  </si>
  <si>
    <t>130.</t>
  </si>
  <si>
    <t>2011/12</t>
  </si>
  <si>
    <t>Buli 40.Saison - Meister</t>
  </si>
  <si>
    <t>Buli 39.Saison - Meister</t>
  </si>
  <si>
    <t>Buli 38.Saison - Meister</t>
  </si>
  <si>
    <t>Buli 37.Saison - Meister</t>
  </si>
  <si>
    <t>Buli 33.Saison - Meister</t>
  </si>
  <si>
    <t>Christian Gursky / ThomasWagner</t>
  </si>
  <si>
    <t>Thomas Krüger</t>
  </si>
  <si>
    <t>Eric Terbrüggen</t>
  </si>
  <si>
    <t>EM-Modus</t>
  </si>
  <si>
    <t>EM-Gesamtwertung</t>
  </si>
  <si>
    <t>EM-Bonustipp</t>
  </si>
  <si>
    <t>Timm Schneider / Sascha Schier</t>
  </si>
  <si>
    <t>Eric Jahn</t>
  </si>
  <si>
    <t>Sascha Schier</t>
  </si>
  <si>
    <t>Frauen-WM</t>
  </si>
  <si>
    <t>Buli, Pokal, 
10-11</t>
  </si>
  <si>
    <t>Frauen
WM</t>
  </si>
  <si>
    <t>geworben von</t>
  </si>
  <si>
    <t>x</t>
  </si>
  <si>
    <t>Deuschel</t>
  </si>
  <si>
    <t>DUMMY</t>
  </si>
  <si>
    <t>Dziallas</t>
  </si>
  <si>
    <t>Habermaas</t>
  </si>
  <si>
    <t>Kleinow</t>
  </si>
  <si>
    <t>Klinke</t>
  </si>
  <si>
    <t>Krause</t>
  </si>
  <si>
    <t>Krauß</t>
  </si>
  <si>
    <t>Kurney</t>
  </si>
  <si>
    <t>Lutterbeck R</t>
  </si>
  <si>
    <t>Lutterbeck TG</t>
  </si>
  <si>
    <t>Meitsch</t>
  </si>
  <si>
    <t>Seling</t>
  </si>
  <si>
    <t>Pause</t>
  </si>
  <si>
    <t>erste Saison</t>
  </si>
  <si>
    <t>letzte Saison</t>
  </si>
  <si>
    <t>5.-12.Saison</t>
  </si>
  <si>
    <t>21.-28.Saison</t>
  </si>
  <si>
    <t>33.Saison</t>
  </si>
  <si>
    <t>1.Saison</t>
  </si>
  <si>
    <t>5.Saison</t>
  </si>
  <si>
    <t>9.Saison</t>
  </si>
  <si>
    <t>25.Saison</t>
  </si>
  <si>
    <t>21.Saison</t>
  </si>
  <si>
    <t>41.Saison</t>
  </si>
  <si>
    <t>13.Saison</t>
  </si>
  <si>
    <t>17.Saison</t>
  </si>
  <si>
    <t>37.Saison</t>
  </si>
  <si>
    <t>29.Saison</t>
  </si>
  <si>
    <t>44.Saison</t>
  </si>
  <si>
    <t>16.Saison</t>
  </si>
  <si>
    <t>24.Saison</t>
  </si>
  <si>
    <t>4.Saison</t>
  </si>
  <si>
    <t>12.Saison</t>
  </si>
  <si>
    <t>8.Saison</t>
  </si>
  <si>
    <t>28.Saison</t>
  </si>
  <si>
    <t>40.Saison</t>
  </si>
  <si>
    <t>20.Saison</t>
  </si>
  <si>
    <t>36.Saison</t>
  </si>
  <si>
    <t>32.Saison</t>
  </si>
  <si>
    <t>2012/13</t>
  </si>
  <si>
    <t>erstes Jahr</t>
  </si>
  <si>
    <t>letztes Jahr</t>
  </si>
  <si>
    <t>Rück</t>
  </si>
  <si>
    <t>Hin</t>
  </si>
  <si>
    <t>01/02Rück-32.Saison</t>
  </si>
  <si>
    <t>01/02Hin-Rück</t>
  </si>
  <si>
    <t>Buli 44.Saison - Meister</t>
  </si>
  <si>
    <t>Buli 43.Saison - Meister</t>
  </si>
  <si>
    <t>Buli 42.Saison - Meister</t>
  </si>
  <si>
    <t>Buli 41.Saison - Meister</t>
  </si>
  <si>
    <t>Thomas Winkelmann</t>
  </si>
  <si>
    <t>Martin Krohn, Björn Geidel</t>
  </si>
  <si>
    <t>Timm Schneider, Frank Pfeiff</t>
  </si>
  <si>
    <t>G E S A M T    1 2 / 1 3</t>
  </si>
  <si>
    <t>Buli, Pokal</t>
  </si>
  <si>
    <t>G + V
12/13</t>
  </si>
  <si>
    <t>Lutterbeck TG (KS)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</si>
  <si>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</si>
  <si>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</si>
  <si>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</si>
  <si>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</si>
  <si>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</si>
  <si>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</si>
  <si>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</si>
  <si>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</si>
  <si>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</si>
  <si>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</si>
  <si>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2013/14</t>
  </si>
  <si>
    <t>Buli 46.Saison - Meister</t>
  </si>
  <si>
    <t>Buli 45.Saison - Meister</t>
  </si>
  <si>
    <t>TG Lutterbeck</t>
  </si>
  <si>
    <t>45.Saison</t>
  </si>
  <si>
    <t>47.Saison</t>
  </si>
  <si>
    <t>D-Errico</t>
  </si>
  <si>
    <t>Janker</t>
  </si>
  <si>
    <t>Krajewski</t>
  </si>
  <si>
    <t>Plettl</t>
  </si>
  <si>
    <t>Zareck</t>
  </si>
  <si>
    <t>Grunwald</t>
  </si>
  <si>
    <t>Pape</t>
  </si>
  <si>
    <t>Thulke</t>
  </si>
  <si>
    <t>29.-46.Saison</t>
  </si>
  <si>
    <t>41.-46.Saison</t>
  </si>
  <si>
    <t>48.Saison</t>
  </si>
  <si>
    <t>Buli 47.Saison - Meister</t>
  </si>
  <si>
    <t>Buli 48.Saison - Meister</t>
  </si>
  <si>
    <t>Tobias Schubert</t>
  </si>
  <si>
    <t>Gino D-Errico</t>
  </si>
  <si>
    <t>Gino D-Errico, Klaus Hentschel</t>
  </si>
  <si>
    <t>G E S A M T    1 3 / 1 4</t>
  </si>
  <si>
    <t>Buli, Pokal, 
13-14</t>
  </si>
  <si>
    <t>WM14</t>
  </si>
  <si>
    <t>G + V
13/14</t>
  </si>
  <si>
    <t>Tietenberg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</si>
  <si>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</si>
  <si>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</si>
  <si>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</si>
  <si>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</si>
  <si>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</si>
  <si>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</si>
  <si>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</si>
  <si>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</si>
  <si>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</si>
  <si>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Stephan Thulke / Roger Gajus</t>
  </si>
  <si>
    <t>Patrick Plettl</t>
  </si>
  <si>
    <t>Matthias Kurney</t>
  </si>
  <si>
    <t>Oliver Meitsch</t>
  </si>
  <si>
    <t>G E S A M T    1 4 / 1 5</t>
  </si>
  <si>
    <t>150.</t>
  </si>
  <si>
    <t>151.</t>
  </si>
  <si>
    <t>152.</t>
  </si>
  <si>
    <t>Bowitz</t>
  </si>
  <si>
    <t>Faltin</t>
  </si>
  <si>
    <t>Lühr</t>
  </si>
  <si>
    <t>G + V
14/15</t>
  </si>
  <si>
    <t>2014/15</t>
  </si>
  <si>
    <t>Buli 52.Saison - Meister</t>
  </si>
  <si>
    <t>Buli 51.Saison - Meister</t>
  </si>
  <si>
    <t>Buli 50.Saison - Meister</t>
  </si>
  <si>
    <t>Buli 49.Saison - Meister</t>
  </si>
  <si>
    <t>52.Saison</t>
  </si>
  <si>
    <t>49.Saison</t>
  </si>
  <si>
    <t>Wagner/Schneider</t>
  </si>
  <si>
    <t>KrohnM</t>
  </si>
  <si>
    <t>Tanja Arndt</t>
  </si>
  <si>
    <t>Rainer Lutterbeck</t>
  </si>
  <si>
    <t>Andre Bowitz</t>
  </si>
  <si>
    <t>Marcus Wurm / Christian Harder</t>
  </si>
  <si>
    <t>2015/16</t>
  </si>
  <si>
    <t>Buli 53.Saison - Meister</t>
  </si>
  <si>
    <t>Buli 56.Saison - Meister</t>
  </si>
  <si>
    <t>Buli 55.Saison - Meister</t>
  </si>
  <si>
    <t>Buli 54.Saison - Meister</t>
  </si>
  <si>
    <t>Szustakiewicz</t>
  </si>
  <si>
    <t>53.Saison</t>
  </si>
  <si>
    <t>56.Saison</t>
  </si>
  <si>
    <t>Thomas Lühr</t>
  </si>
  <si>
    <t>Frank Faltin</t>
  </si>
  <si>
    <t>Roger Gajus / Klaus Hentschel</t>
  </si>
  <si>
    <t>G E S A M T    1 5 / 1 6</t>
  </si>
  <si>
    <t>Buli, Pokal, 
15-16</t>
  </si>
  <si>
    <t>EM16</t>
  </si>
  <si>
    <t>G + V
15/16</t>
  </si>
  <si>
    <t>153.</t>
  </si>
  <si>
    <t>Michael Rabe / Volker Habermaas</t>
  </si>
  <si>
    <t>MattheusAng</t>
  </si>
  <si>
    <t>MattheusAnn</t>
  </si>
  <si>
    <t>MattheusH</t>
  </si>
  <si>
    <t>154.</t>
  </si>
  <si>
    <t>155.</t>
  </si>
  <si>
    <t>156.</t>
  </si>
  <si>
    <t>G + V
16/17</t>
  </si>
  <si>
    <t>160.</t>
  </si>
  <si>
    <t>Böhm</t>
  </si>
  <si>
    <t>Lutterbeck I</t>
  </si>
  <si>
    <t>Lutterbeck K</t>
  </si>
  <si>
    <t>Lutterbeck S</t>
  </si>
  <si>
    <t>157.</t>
  </si>
  <si>
    <t>158.</t>
  </si>
  <si>
    <t>159.</t>
  </si>
  <si>
    <t>G E S A M T    1 6 / 1 7</t>
  </si>
  <si>
    <t>Buli</t>
  </si>
  <si>
    <t>Buli 60.Saison - Meister</t>
  </si>
  <si>
    <t>Buli 59.Saison - Meister</t>
  </si>
  <si>
    <t>Buli 58.Saison - Meister</t>
  </si>
  <si>
    <t>Buli 57.Saison - Meister</t>
  </si>
  <si>
    <t>2016/17</t>
  </si>
  <si>
    <t>57.Saison</t>
  </si>
  <si>
    <t>60.Saison</t>
  </si>
  <si>
    <t>G E S A M T    1 7 / 1 8</t>
  </si>
  <si>
    <t>Buli, Pokal, 
17-18</t>
  </si>
  <si>
    <t>WM18</t>
  </si>
  <si>
    <t>Lance</t>
  </si>
  <si>
    <t>Wagner-T</t>
  </si>
  <si>
    <t>Arndt1972</t>
  </si>
  <si>
    <t>PeterRuth</t>
  </si>
  <si>
    <t>FF-Faltin</t>
  </si>
  <si>
    <t>Timm</t>
  </si>
  <si>
    <t>HabermaasV</t>
  </si>
  <si>
    <t>Ingo.Oostendorp</t>
  </si>
  <si>
    <t>LutzLutterbeck</t>
  </si>
  <si>
    <t>Schubert-T</t>
  </si>
  <si>
    <t>KerstinLutti</t>
  </si>
  <si>
    <t>S.Lutterbeck</t>
  </si>
  <si>
    <t>Annika99</t>
  </si>
  <si>
    <t>JensGlo</t>
  </si>
  <si>
    <t>morla666</t>
  </si>
  <si>
    <t>Sascha1976</t>
  </si>
  <si>
    <t>LutterbeckJ</t>
  </si>
  <si>
    <t>KrohnJ</t>
  </si>
  <si>
    <t>OlliMeitsch63</t>
  </si>
  <si>
    <t>AnniMatt</t>
  </si>
  <si>
    <t>AndreasG</t>
  </si>
  <si>
    <t>Schubert_M</t>
  </si>
  <si>
    <t>Ohligschlaeger</t>
  </si>
  <si>
    <t>Der_Bremer</t>
  </si>
  <si>
    <t>ThomasK</t>
  </si>
  <si>
    <t>StephanThulke</t>
  </si>
  <si>
    <t>Nobb</t>
  </si>
  <si>
    <t>MartinPape</t>
  </si>
  <si>
    <t>LutterbeckR</t>
  </si>
  <si>
    <t>LutterbeckIng</t>
  </si>
  <si>
    <t>HerrRabe</t>
  </si>
  <si>
    <t>TorstenKrause</t>
  </si>
  <si>
    <t>SuperOsna</t>
  </si>
  <si>
    <t>Luehr</t>
  </si>
  <si>
    <t>G + V
17/18</t>
  </si>
  <si>
    <t>Tipp-Name</t>
  </si>
  <si>
    <t>Lutterbeck A</t>
  </si>
  <si>
    <t>161.</t>
  </si>
  <si>
    <t>2017/18</t>
  </si>
  <si>
    <t>Buli 61.Saison - Meister</t>
  </si>
  <si>
    <t>Buli 64.Saison - Meister</t>
  </si>
  <si>
    <t>Buli 63.Saison - Meister</t>
  </si>
  <si>
    <t>Buli 62.Saison - Meister</t>
  </si>
  <si>
    <t>64.Saison</t>
  </si>
  <si>
    <t>45.-60.Saison</t>
  </si>
  <si>
    <t>61.Saison</t>
  </si>
  <si>
    <t>63.Saison</t>
  </si>
  <si>
    <t>Saskia Lutterbeck</t>
  </si>
  <si>
    <t>Annika Lutterbeck / Andre Bowitz</t>
  </si>
  <si>
    <t>Olav Kleinow</t>
  </si>
  <si>
    <t>Marius Brodehl</t>
  </si>
  <si>
    <t>Volker Habermaas</t>
  </si>
  <si>
    <t>Andreas Boettcher / Marius Brodehl</t>
  </si>
  <si>
    <t>Ingrid Lutterbeck</t>
  </si>
  <si>
    <t>Richard Schneider/ Timm Schneider</t>
  </si>
  <si>
    <t>Boettcher</t>
  </si>
  <si>
    <t>Korkmaz</t>
  </si>
  <si>
    <t>Brodehl</t>
  </si>
  <si>
    <t>Schmelter</t>
  </si>
  <si>
    <t>MattheusR</t>
  </si>
  <si>
    <t>Hill</t>
  </si>
  <si>
    <t>Winter</t>
  </si>
  <si>
    <t>162.</t>
  </si>
  <si>
    <t>163.</t>
  </si>
  <si>
    <t>164.</t>
  </si>
  <si>
    <t>165.</t>
  </si>
  <si>
    <t>166.</t>
  </si>
  <si>
    <t>167.</t>
  </si>
  <si>
    <t>168.</t>
  </si>
  <si>
    <t>Marius</t>
  </si>
  <si>
    <t>Rich</t>
  </si>
  <si>
    <t>Korki</t>
  </si>
  <si>
    <t>Hulk</t>
  </si>
  <si>
    <t>reinharmosna</t>
  </si>
  <si>
    <t>MicMac</t>
  </si>
  <si>
    <t>nur EM/WM</t>
  </si>
  <si>
    <t>nur WM</t>
  </si>
  <si>
    <t>nur CL</t>
  </si>
  <si>
    <t>nur EM</t>
  </si>
  <si>
    <t>nur CL+WM</t>
  </si>
  <si>
    <t>G E S A M T    1 8 / 1 9</t>
  </si>
  <si>
    <t>2018/19</t>
  </si>
  <si>
    <t>Buli 68.Saison - Meister</t>
  </si>
  <si>
    <t>Buli 67.Saison - Meister</t>
  </si>
  <si>
    <t>Buli 66.Saison - Meister</t>
  </si>
  <si>
    <t>Buli 65.Saison - Meister</t>
  </si>
  <si>
    <t>68.Saison</t>
  </si>
  <si>
    <t>65.Saison</t>
  </si>
  <si>
    <t>Kautz</t>
  </si>
  <si>
    <t>Horstmann</t>
  </si>
  <si>
    <t>Schulz</t>
  </si>
  <si>
    <t>G + V
18/19</t>
  </si>
  <si>
    <t>Annika Lutterbeck</t>
  </si>
  <si>
    <t>Lutz Lutterbeck, Rainer Lutterbeck</t>
  </si>
  <si>
    <t>Sven Szustakiewicz</t>
  </si>
  <si>
    <t>HOJO</t>
  </si>
  <si>
    <t>Martin96</t>
  </si>
  <si>
    <t>Kautzinho</t>
  </si>
  <si>
    <t>169.</t>
  </si>
  <si>
    <t>170.</t>
  </si>
  <si>
    <t>171.</t>
  </si>
  <si>
    <t>G + V 
pro Jahr</t>
  </si>
  <si>
    <t>2019/20</t>
  </si>
  <si>
    <t>Buli 72.Saison - Meister</t>
  </si>
  <si>
    <t>Buli 71.Saison - Meister</t>
  </si>
  <si>
    <t>Buli 70.Saison - Meister</t>
  </si>
  <si>
    <t>Buli 69.Saison - Meister</t>
  </si>
  <si>
    <t>Henner Mattheus</t>
  </si>
  <si>
    <t>Erik Jahn</t>
  </si>
  <si>
    <t>Henner Maatheus</t>
  </si>
  <si>
    <t>Martin Krohn / Richard Schneider</t>
  </si>
  <si>
    <t>Thomas Wagner / Andre Bowitz</t>
  </si>
  <si>
    <t>G E S A M T    1 9 / 2 0</t>
  </si>
  <si>
    <t>G + V
19/20</t>
  </si>
  <si>
    <t>Buli + 
Pokal</t>
  </si>
  <si>
    <t>172.</t>
  </si>
  <si>
    <t>173.</t>
  </si>
  <si>
    <t>174.</t>
  </si>
  <si>
    <t>Gerber</t>
  </si>
  <si>
    <t>Meyer</t>
  </si>
  <si>
    <t>Topuz</t>
  </si>
  <si>
    <t>69.Saison</t>
  </si>
  <si>
    <t>72.Saison</t>
  </si>
  <si>
    <t>Schwiegerlutti</t>
  </si>
  <si>
    <t>Malte 1900</t>
  </si>
  <si>
    <t>murattopuz</t>
  </si>
  <si>
    <t>Badl</t>
  </si>
  <si>
    <t>2020/21</t>
  </si>
  <si>
    <t>73.Saison</t>
  </si>
  <si>
    <t>76.Saison</t>
  </si>
  <si>
    <t>Liebler</t>
  </si>
  <si>
    <t>74.Saison</t>
  </si>
  <si>
    <t>Saison 75+76</t>
  </si>
  <si>
    <t>Machemehl</t>
  </si>
  <si>
    <t>Meggers</t>
  </si>
  <si>
    <t>Rudolph</t>
  </si>
  <si>
    <t>ehem. Krause</t>
  </si>
  <si>
    <t>Zaremba</t>
  </si>
  <si>
    <t>Buli 76.Saison - Meister</t>
  </si>
  <si>
    <t>Buli 75.Saison - Meister</t>
  </si>
  <si>
    <t>Buli 74.Saison - Meister</t>
  </si>
  <si>
    <t>Buli 73.Saison - Meister</t>
  </si>
  <si>
    <t>Thomas Rudolph</t>
  </si>
  <si>
    <t>Andreas Kautz</t>
  </si>
  <si>
    <t>Olav Kleinow / Jürgen Lutterbeck</t>
  </si>
  <si>
    <t>Richard Schneider</t>
  </si>
  <si>
    <t>G E S A M T    2 0 / 2 1</t>
  </si>
  <si>
    <t>Buli, Pokal, 
20-21</t>
  </si>
  <si>
    <t>EM21</t>
  </si>
  <si>
    <t>AntiGE</t>
  </si>
  <si>
    <t>Libbi1860</t>
  </si>
  <si>
    <t>Meggi</t>
  </si>
  <si>
    <t>S.Lutterbeck / JoSa</t>
  </si>
  <si>
    <t>Geidel/Clueless</t>
  </si>
  <si>
    <t>Liebler/Meyer</t>
  </si>
  <si>
    <t>Mama_Juana/Jogis_12te</t>
  </si>
  <si>
    <t>KaiB</t>
  </si>
  <si>
    <t>Brandis</t>
  </si>
  <si>
    <t>Holle/LarsStindl</t>
  </si>
  <si>
    <t>LutterbeckJ/Lutti</t>
  </si>
  <si>
    <t>LutterbeckR/OldieLutti</t>
  </si>
  <si>
    <t>OlliMeitsch63/OlliMeitscg</t>
  </si>
  <si>
    <t>MartinPape/Pape</t>
  </si>
  <si>
    <t>HabermaasV/Volker223</t>
  </si>
  <si>
    <t>G + V
20/21</t>
  </si>
  <si>
    <t>175.</t>
  </si>
  <si>
    <t>176.</t>
  </si>
  <si>
    <t>177.</t>
  </si>
  <si>
    <t>178.</t>
  </si>
  <si>
    <t>179.</t>
  </si>
  <si>
    <t>180.</t>
  </si>
  <si>
    <t>Volker Eilers / Andreas Boettcher</t>
  </si>
  <si>
    <t>Michael Rabe / Andreas Boettcher</t>
  </si>
  <si>
    <t>Andreas Boettcher</t>
  </si>
  <si>
    <t>Thomas Krüger / Björn Geidel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</si>
</sst>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 ;[Red]\-0.00\ "/>
    <numFmt numFmtId="173" formatCode="0.000"/>
    <numFmt numFmtId="174" formatCode="0.0"/>
    <numFmt numFmtId="175" formatCode="#,##0.00;[Yellow]\-#,##0.00"/>
    <numFmt numFmtId="176" formatCode="#,##0.00_ ;[Red]\-#,##0.00\ "/>
  </numFmts>
  <fonts count="4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6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0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3F3F76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b/>
      <sz val="10"/>
      <color theme="0"/>
      <name val="Times New Roman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172" fontId="5" fillId="33" borderId="14" xfId="0" applyNumberFormat="1" applyFont="1" applyFill="1" applyBorder="1" applyAlignment="1">
      <alignment horizontal="centerContinuous"/>
    </xf>
    <xf numFmtId="172" fontId="5" fillId="33" borderId="15" xfId="0" applyNumberFormat="1" applyFont="1" applyFill="1" applyBorder="1" applyAlignment="1">
      <alignment horizontal="centerContinuous"/>
    </xf>
    <xf numFmtId="172" fontId="5" fillId="33" borderId="16" xfId="0" applyNumberFormat="1" applyFont="1" applyFill="1" applyBorder="1" applyAlignment="1">
      <alignment horizontal="centerContinuous"/>
    </xf>
    <xf numFmtId="0" fontId="5" fillId="34" borderId="0" xfId="0" applyFont="1" applyFill="1" applyBorder="1" applyAlignment="1">
      <alignment horizontal="center"/>
    </xf>
    <xf numFmtId="172" fontId="5" fillId="33" borderId="17" xfId="0" applyNumberFormat="1" applyFont="1" applyFill="1" applyBorder="1" applyAlignment="1">
      <alignment horizontal="centerContinuous"/>
    </xf>
    <xf numFmtId="172" fontId="5" fillId="33" borderId="0" xfId="0" applyNumberFormat="1" applyFont="1" applyFill="1" applyBorder="1" applyAlignment="1">
      <alignment horizontal="centerContinuous"/>
    </xf>
    <xf numFmtId="0" fontId="35" fillId="34" borderId="0" xfId="0" applyFont="1" applyFill="1" applyAlignment="1">
      <alignment/>
    </xf>
    <xf numFmtId="0" fontId="5" fillId="33" borderId="18" xfId="0" applyNumberFormat="1" applyFont="1" applyFill="1" applyBorder="1" applyAlignment="1">
      <alignment horizontal="centerContinuous"/>
    </xf>
    <xf numFmtId="0" fontId="5" fillId="33" borderId="19" xfId="0" applyNumberFormat="1" applyFont="1" applyFill="1" applyBorder="1" applyAlignment="1">
      <alignment horizontal="centerContinuous"/>
    </xf>
    <xf numFmtId="0" fontId="5" fillId="33" borderId="20" xfId="0" applyNumberFormat="1" applyFont="1" applyFill="1" applyBorder="1" applyAlignment="1">
      <alignment horizontal="centerContinuous"/>
    </xf>
    <xf numFmtId="0" fontId="6" fillId="0" borderId="0" xfId="0" applyFont="1" applyAlignment="1">
      <alignment/>
    </xf>
    <xf numFmtId="173" fontId="6" fillId="35" borderId="21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72" fontId="6" fillId="35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172" fontId="6" fillId="35" borderId="22" xfId="0" applyNumberFormat="1" applyFont="1" applyFill="1" applyBorder="1" applyAlignment="1">
      <alignment horizontal="center"/>
    </xf>
    <xf numFmtId="172" fontId="6" fillId="34" borderId="0" xfId="0" applyNumberFormat="1" applyFont="1" applyFill="1" applyBorder="1" applyAlignment="1">
      <alignment horizontal="center"/>
    </xf>
    <xf numFmtId="172" fontId="35" fillId="35" borderId="10" xfId="0" applyNumberFormat="1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/>
    </xf>
    <xf numFmtId="172" fontId="35" fillId="34" borderId="0" xfId="0" applyNumberFormat="1" applyFont="1" applyFill="1" applyAlignment="1">
      <alignment/>
    </xf>
    <xf numFmtId="0" fontId="35" fillId="35" borderId="23" xfId="0" applyFont="1" applyFill="1" applyBorder="1" applyAlignment="1">
      <alignment/>
    </xf>
    <xf numFmtId="172" fontId="35" fillId="35" borderId="24" xfId="0" applyNumberFormat="1" applyFont="1" applyFill="1" applyBorder="1" applyAlignment="1">
      <alignment/>
    </xf>
    <xf numFmtId="172" fontId="35" fillId="35" borderId="11" xfId="0" applyNumberFormat="1" applyFont="1" applyFill="1" applyBorder="1" applyAlignment="1">
      <alignment/>
    </xf>
    <xf numFmtId="172" fontId="35" fillId="34" borderId="0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0" fontId="35" fillId="35" borderId="0" xfId="0" applyFont="1" applyFill="1" applyAlignment="1">
      <alignment/>
    </xf>
    <xf numFmtId="172" fontId="35" fillId="35" borderId="0" xfId="0" applyNumberFormat="1" applyFont="1" applyFill="1" applyAlignment="1">
      <alignment/>
    </xf>
    <xf numFmtId="0" fontId="6" fillId="35" borderId="0" xfId="0" applyFont="1" applyFill="1" applyBorder="1" applyAlignment="1">
      <alignment horizontal="center"/>
    </xf>
    <xf numFmtId="172" fontId="6" fillId="35" borderId="0" xfId="0" applyNumberFormat="1" applyFont="1" applyFill="1" applyBorder="1" applyAlignment="1">
      <alignment horizontal="center"/>
    </xf>
    <xf numFmtId="172" fontId="35" fillId="35" borderId="0" xfId="0" applyNumberFormat="1" applyFont="1" applyFill="1" applyBorder="1" applyAlignment="1">
      <alignment horizontal="center"/>
    </xf>
    <xf numFmtId="0" fontId="35" fillId="35" borderId="0" xfId="0" applyFont="1" applyFill="1" applyAlignment="1">
      <alignment horizontal="center"/>
    </xf>
    <xf numFmtId="172" fontId="35" fillId="35" borderId="0" xfId="0" applyNumberFormat="1" applyFont="1" applyFill="1" applyAlignment="1">
      <alignment horizontal="center"/>
    </xf>
    <xf numFmtId="0" fontId="6" fillId="35" borderId="25" xfId="0" applyFont="1" applyFill="1" applyBorder="1" applyAlignment="1">
      <alignment horizontal="center"/>
    </xf>
    <xf numFmtId="172" fontId="6" fillId="35" borderId="25" xfId="0" applyNumberFormat="1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172" fontId="6" fillId="35" borderId="0" xfId="0" applyNumberFormat="1" applyFont="1" applyFill="1" applyAlignment="1">
      <alignment/>
    </xf>
    <xf numFmtId="173" fontId="6" fillId="35" borderId="26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6" fillId="35" borderId="27" xfId="0" applyFont="1" applyFill="1" applyBorder="1" applyAlignment="1">
      <alignment horizontal="center"/>
    </xf>
    <xf numFmtId="172" fontId="6" fillId="35" borderId="27" xfId="0" applyNumberFormat="1" applyFont="1" applyFill="1" applyBorder="1" applyAlignment="1">
      <alignment horizontal="center"/>
    </xf>
    <xf numFmtId="173" fontId="5" fillId="35" borderId="21" xfId="0" applyNumberFormat="1" applyFont="1" applyFill="1" applyBorder="1" applyAlignment="1">
      <alignment horizontal="centerContinuous" vertical="top"/>
    </xf>
    <xf numFmtId="173" fontId="5" fillId="35" borderId="10" xfId="0" applyNumberFormat="1" applyFont="1" applyFill="1" applyBorder="1" applyAlignment="1">
      <alignment horizontal="centerContinuous" vertical="top"/>
    </xf>
    <xf numFmtId="172" fontId="5" fillId="35" borderId="10" xfId="0" applyNumberFormat="1" applyFont="1" applyFill="1" applyBorder="1" applyAlignment="1">
      <alignment horizontal="center" vertical="top" wrapText="1"/>
    </xf>
    <xf numFmtId="173" fontId="5" fillId="35" borderId="10" xfId="0" applyNumberFormat="1" applyFont="1" applyFill="1" applyBorder="1" applyAlignment="1">
      <alignment horizontal="center" vertical="top" wrapText="1"/>
    </xf>
    <xf numFmtId="173" fontId="5" fillId="35" borderId="22" xfId="0" applyNumberFormat="1" applyFont="1" applyFill="1" applyBorder="1" applyAlignment="1">
      <alignment horizontal="center" vertical="top" wrapText="1"/>
    </xf>
    <xf numFmtId="173" fontId="5" fillId="34" borderId="0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/>
    </xf>
    <xf numFmtId="0" fontId="35" fillId="34" borderId="0" xfId="0" applyFont="1" applyFill="1" applyAlignment="1">
      <alignment vertical="top"/>
    </xf>
    <xf numFmtId="172" fontId="5" fillId="35" borderId="10" xfId="0" applyNumberFormat="1" applyFont="1" applyFill="1" applyBorder="1" applyAlignment="1">
      <alignment horizontal="center" vertical="top"/>
    </xf>
    <xf numFmtId="0" fontId="5" fillId="34" borderId="0" xfId="0" applyFont="1" applyFill="1" applyAlignment="1">
      <alignment vertical="top"/>
    </xf>
    <xf numFmtId="0" fontId="5" fillId="35" borderId="23" xfId="0" applyFont="1" applyFill="1" applyBorder="1" applyAlignment="1">
      <alignment horizontal="centerContinuous" vertical="top"/>
    </xf>
    <xf numFmtId="0" fontId="5" fillId="35" borderId="24" xfId="0" applyFont="1" applyFill="1" applyBorder="1" applyAlignment="1">
      <alignment horizontal="centerContinuous" vertical="top"/>
    </xf>
    <xf numFmtId="0" fontId="5" fillId="35" borderId="11" xfId="0" applyFont="1" applyFill="1" applyBorder="1" applyAlignment="1">
      <alignment horizontal="centerContinuous" vertical="top"/>
    </xf>
    <xf numFmtId="0" fontId="6" fillId="0" borderId="0" xfId="0" applyFont="1" applyAlignment="1">
      <alignment vertical="top"/>
    </xf>
    <xf numFmtId="172" fontId="6" fillId="36" borderId="10" xfId="0" applyNumberFormat="1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35" fillId="37" borderId="0" xfId="0" applyFont="1" applyFill="1" applyAlignment="1">
      <alignment horizontal="center"/>
    </xf>
    <xf numFmtId="0" fontId="35" fillId="37" borderId="0" xfId="0" applyFont="1" applyFill="1" applyAlignment="1">
      <alignment/>
    </xf>
    <xf numFmtId="16" fontId="35" fillId="37" borderId="0" xfId="0" applyNumberFormat="1" applyFont="1" applyFill="1" applyAlignment="1">
      <alignment/>
    </xf>
    <xf numFmtId="0" fontId="5" fillId="37" borderId="10" xfId="0" applyFont="1" applyFill="1" applyBorder="1" applyAlignment="1">
      <alignment horizontal="center"/>
    </xf>
    <xf numFmtId="0" fontId="43" fillId="37" borderId="10" xfId="0" applyFont="1" applyFill="1" applyBorder="1" applyAlignment="1">
      <alignment horizontal="center"/>
    </xf>
    <xf numFmtId="0" fontId="35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1" fillId="0" borderId="13" xfId="0" applyFont="1" applyFill="1" applyBorder="1" applyAlignment="1">
      <alignment wrapText="1"/>
    </xf>
    <xf numFmtId="2" fontId="6" fillId="35" borderId="27" xfId="0" applyNumberFormat="1" applyFont="1" applyFill="1" applyBorder="1" applyAlignment="1">
      <alignment horizontal="center"/>
    </xf>
    <xf numFmtId="172" fontId="5" fillId="33" borderId="28" xfId="0" applyNumberFormat="1" applyFont="1" applyFill="1" applyBorder="1" applyAlignment="1">
      <alignment horizontal="centerContinuous"/>
    </xf>
    <xf numFmtId="172" fontId="5" fillId="35" borderId="23" xfId="0" applyNumberFormat="1" applyFont="1" applyFill="1" applyBorder="1" applyAlignment="1">
      <alignment horizontal="center" vertical="top" wrapText="1"/>
    </xf>
    <xf numFmtId="172" fontId="6" fillId="35" borderId="23" xfId="0" applyNumberFormat="1" applyFont="1" applyFill="1" applyBorder="1" applyAlignment="1">
      <alignment horizontal="center"/>
    </xf>
    <xf numFmtId="172" fontId="6" fillId="35" borderId="29" xfId="0" applyNumberFormat="1" applyFont="1" applyFill="1" applyBorder="1" applyAlignment="1">
      <alignment horizontal="center"/>
    </xf>
    <xf numFmtId="172" fontId="6" fillId="35" borderId="18" xfId="0" applyNumberFormat="1" applyFont="1" applyFill="1" applyBorder="1" applyAlignment="1">
      <alignment horizontal="center"/>
    </xf>
    <xf numFmtId="173" fontId="6" fillId="35" borderId="30" xfId="0" applyNumberFormat="1" applyFont="1" applyFill="1" applyBorder="1" applyAlignment="1">
      <alignment horizontal="center"/>
    </xf>
    <xf numFmtId="172" fontId="6" fillId="37" borderId="10" xfId="0" applyNumberFormat="1" applyFont="1" applyFill="1" applyBorder="1" applyAlignment="1">
      <alignment horizontal="center"/>
    </xf>
    <xf numFmtId="0" fontId="41" fillId="0" borderId="13" xfId="0" applyFont="1" applyBorder="1" applyAlignment="1">
      <alignment wrapText="1"/>
    </xf>
    <xf numFmtId="172" fontId="6" fillId="35" borderId="31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9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Y1396"/>
  <sheetViews>
    <sheetView tabSelected="1"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2" defaultRowHeight="12.75"/>
  <cols>
    <col min="1" max="1" width="6" style="17" customWidth="1"/>
    <col min="2" max="2" width="21" style="17" bestFit="1" customWidth="1"/>
    <col min="3" max="4" width="9.66015625" style="17" bestFit="1" customWidth="1"/>
    <col min="5" max="6" width="10.16015625" style="17" bestFit="1" customWidth="1"/>
    <col min="7" max="10" width="9.83203125" style="17" bestFit="1" customWidth="1"/>
    <col min="11" max="11" width="10.16015625" style="17" bestFit="1" customWidth="1"/>
    <col min="12" max="12" width="9.66015625" style="17" bestFit="1" customWidth="1"/>
    <col min="13" max="15" width="9.33203125" style="17" bestFit="1" customWidth="1"/>
    <col min="16" max="16" width="10.16015625" style="17" bestFit="1" customWidth="1"/>
    <col min="17" max="24" width="10.16015625" style="17" customWidth="1"/>
    <col min="25" max="25" width="13.83203125" style="17" bestFit="1" customWidth="1"/>
    <col min="26" max="26" width="2.83203125" style="32" customWidth="1"/>
    <col min="27" max="27" width="17.16015625" style="32" bestFit="1" customWidth="1"/>
    <col min="28" max="28" width="27.33203125" style="32" bestFit="1" customWidth="1"/>
    <col min="29" max="29" width="16.83203125" style="32" customWidth="1"/>
    <col min="30" max="30" width="9.33203125" style="32" bestFit="1" customWidth="1"/>
    <col min="31" max="31" width="11.5" style="32" customWidth="1"/>
    <col min="32" max="32" width="2.83203125" style="32" customWidth="1"/>
    <col min="33" max="33" width="17.83203125" style="32" bestFit="1" customWidth="1"/>
    <col min="34" max="34" width="18.5" style="32" bestFit="1" customWidth="1"/>
    <col min="35" max="35" width="8.83203125" style="32" bestFit="1" customWidth="1"/>
    <col min="36" max="36" width="2.83203125" style="32" customWidth="1"/>
    <col min="37" max="37" width="16.66015625" style="32" bestFit="1" customWidth="1"/>
    <col min="38" max="38" width="18.5" style="32" bestFit="1" customWidth="1"/>
    <col min="39" max="39" width="16" style="32" bestFit="1" customWidth="1"/>
    <col min="40" max="40" width="2.83203125" style="32" customWidth="1"/>
    <col min="41" max="41" width="17.16015625" style="32" bestFit="1" customWidth="1"/>
    <col min="42" max="42" width="17.16015625" style="32" customWidth="1"/>
    <col min="43" max="43" width="16.83203125" style="32" customWidth="1"/>
    <col min="44" max="44" width="9.33203125" style="32" bestFit="1" customWidth="1"/>
    <col min="45" max="45" width="11.5" style="32" customWidth="1"/>
    <col min="46" max="46" width="1.83203125" style="32" customWidth="1"/>
    <col min="47" max="47" width="15.66015625" style="32" bestFit="1" customWidth="1"/>
    <col min="48" max="48" width="16" style="32" bestFit="1" customWidth="1"/>
    <col min="49" max="49" width="1.83203125" style="32" customWidth="1"/>
    <col min="50" max="50" width="15.66015625" style="32" bestFit="1" customWidth="1"/>
    <col min="51" max="51" width="16.83203125" style="32" customWidth="1"/>
    <col min="52" max="52" width="9.33203125" style="32" bestFit="1" customWidth="1"/>
    <col min="53" max="53" width="11.5" style="32" customWidth="1"/>
    <col min="54" max="54" width="1.83203125" style="32" customWidth="1"/>
    <col min="55" max="55" width="15.66015625" style="32" bestFit="1" customWidth="1"/>
    <col min="56" max="56" width="16" style="32" bestFit="1" customWidth="1"/>
    <col min="57" max="57" width="1.83203125" style="32" customWidth="1"/>
    <col min="58" max="58" width="21" style="32" bestFit="1" customWidth="1"/>
    <col min="59" max="59" width="16.83203125" style="32" customWidth="1"/>
    <col min="60" max="60" width="10.16015625" style="32" bestFit="1" customWidth="1"/>
    <col min="61" max="61" width="11.5" style="32" bestFit="1" customWidth="1"/>
    <col min="62" max="62" width="1.83203125" style="32" customWidth="1"/>
    <col min="63" max="63" width="16" style="32" bestFit="1" customWidth="1"/>
    <col min="64" max="64" width="16" style="32" customWidth="1"/>
    <col min="65" max="65" width="1.83203125" style="32" customWidth="1"/>
    <col min="66" max="66" width="15.66015625" style="32" bestFit="1" customWidth="1"/>
    <col min="67" max="67" width="16.83203125" style="32" bestFit="1" customWidth="1"/>
    <col min="68" max="68" width="9.33203125" style="32" bestFit="1" customWidth="1"/>
    <col min="69" max="69" width="11.5" style="32" bestFit="1" customWidth="1"/>
    <col min="70" max="70" width="1.83203125" style="32" customWidth="1"/>
    <col min="71" max="71" width="15.66015625" style="32" bestFit="1" customWidth="1"/>
    <col min="72" max="72" width="16.83203125" style="32" bestFit="1" customWidth="1"/>
    <col min="73" max="73" width="10.66015625" style="32" bestFit="1" customWidth="1"/>
    <col min="74" max="74" width="11.5" style="32" bestFit="1" customWidth="1"/>
    <col min="75" max="75" width="1.83203125" style="32" customWidth="1"/>
    <col min="76" max="76" width="15.66015625" style="32" bestFit="1" customWidth="1"/>
    <col min="77" max="77" width="16.83203125" style="32" bestFit="1" customWidth="1"/>
    <col min="78" max="78" width="11" style="32" bestFit="1" customWidth="1"/>
    <col min="79" max="79" width="11.5" style="32" bestFit="1" customWidth="1"/>
    <col min="80" max="80" width="1.83203125" style="32" customWidth="1"/>
    <col min="81" max="81" width="15.66015625" style="32" bestFit="1" customWidth="1"/>
    <col min="82" max="82" width="16.83203125" style="32" bestFit="1" customWidth="1"/>
    <col min="83" max="83" width="1.83203125" style="32" customWidth="1"/>
    <col min="84" max="84" width="15.66015625" style="32" bestFit="1" customWidth="1"/>
    <col min="85" max="85" width="16.83203125" style="32" bestFit="1" customWidth="1"/>
    <col min="86" max="86" width="10.66015625" style="32" bestFit="1" customWidth="1"/>
    <col min="87" max="87" width="11.5" style="32" bestFit="1" customWidth="1"/>
    <col min="88" max="88" width="1.83203125" style="32" customWidth="1"/>
    <col min="89" max="89" width="15.66015625" style="32" bestFit="1" customWidth="1"/>
    <col min="90" max="90" width="16.83203125" style="32" bestFit="1" customWidth="1"/>
    <col min="91" max="91" width="1.83203125" style="32" customWidth="1"/>
    <col min="92" max="92" width="17.33203125" style="32" bestFit="1" customWidth="1"/>
    <col min="93" max="93" width="12.16015625" style="32" bestFit="1" customWidth="1"/>
    <col min="94" max="94" width="16.83203125" style="32" bestFit="1" customWidth="1"/>
    <col min="95" max="95" width="14.83203125" style="32" bestFit="1" customWidth="1"/>
    <col min="96" max="96" width="13.83203125" style="32" bestFit="1" customWidth="1"/>
    <col min="97" max="97" width="1.83203125" style="32" customWidth="1"/>
    <col min="98" max="98" width="17.33203125" style="32" bestFit="1" customWidth="1"/>
    <col min="99" max="99" width="15.66015625" style="32" bestFit="1" customWidth="1"/>
    <col min="100" max="100" width="14" style="32" bestFit="1" customWidth="1"/>
    <col min="101" max="101" width="17.66015625" style="32" bestFit="1" customWidth="1"/>
    <col min="102" max="102" width="14.83203125" style="32" bestFit="1" customWidth="1"/>
    <col min="103" max="103" width="13.83203125" style="32" bestFit="1" customWidth="1"/>
    <col min="104" max="104" width="2" style="32" customWidth="1"/>
    <col min="105" max="105" width="17.33203125" style="32" bestFit="1" customWidth="1"/>
    <col min="106" max="106" width="16" style="32" bestFit="1" customWidth="1"/>
    <col min="107" max="107" width="14.33203125" style="37" bestFit="1" customWidth="1"/>
    <col min="108" max="108" width="14.83203125" style="37" bestFit="1" customWidth="1"/>
    <col min="109" max="109" width="13.83203125" style="37" bestFit="1" customWidth="1"/>
    <col min="110" max="110" width="12.33203125" style="37" bestFit="1" customWidth="1"/>
    <col min="111" max="111" width="10.66015625" style="32" bestFit="1" customWidth="1"/>
    <col min="112" max="112" width="13.83203125" style="32" bestFit="1" customWidth="1"/>
    <col min="113" max="113" width="2" style="32" customWidth="1"/>
    <col min="114" max="114" width="16.5" style="32" bestFit="1" customWidth="1"/>
    <col min="115" max="115" width="16" style="32" bestFit="1" customWidth="1"/>
    <col min="116" max="116" width="14.33203125" style="37" bestFit="1" customWidth="1"/>
    <col min="117" max="117" width="12.33203125" style="32" bestFit="1" customWidth="1"/>
    <col min="118" max="118" width="13.83203125" style="32" bestFit="1" customWidth="1"/>
    <col min="119" max="119" width="2" style="32" customWidth="1"/>
    <col min="120" max="120" width="16" style="32" bestFit="1" customWidth="1"/>
    <col min="121" max="121" width="14.33203125" style="32" bestFit="1" customWidth="1"/>
    <col min="122" max="122" width="16.33203125" style="37" bestFit="1" customWidth="1"/>
    <col min="123" max="123" width="13.83203125" style="32" bestFit="1" customWidth="1"/>
    <col min="124" max="124" width="11.5" style="33" bestFit="1" customWidth="1"/>
    <col min="125" max="125" width="13.83203125" style="32" bestFit="1" customWidth="1"/>
    <col min="126" max="126" width="2" style="32" customWidth="1"/>
    <col min="127" max="127" width="16" style="32" bestFit="1" customWidth="1"/>
    <col min="128" max="128" width="9.33203125" style="32" bestFit="1" customWidth="1"/>
    <col min="129" max="129" width="10.16015625" style="32" bestFit="1" customWidth="1"/>
    <col min="130" max="16384" width="12" style="17" customWidth="1"/>
  </cols>
  <sheetData>
    <row r="1" spans="1:129" ht="12.75">
      <c r="A1" s="7" t="s">
        <v>232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77"/>
      <c r="R1" s="77"/>
      <c r="S1" s="77"/>
      <c r="T1" s="77"/>
      <c r="U1" s="77"/>
      <c r="V1" s="77"/>
      <c r="W1" s="77"/>
      <c r="X1" s="77"/>
      <c r="Y1" s="9"/>
      <c r="Z1" s="10"/>
      <c r="AA1" s="11" t="s">
        <v>931</v>
      </c>
      <c r="AB1" s="11"/>
      <c r="AC1" s="11"/>
      <c r="AD1" s="12"/>
      <c r="AE1" s="12"/>
      <c r="AF1" s="10"/>
      <c r="AG1" s="11" t="s">
        <v>897</v>
      </c>
      <c r="AH1" s="11"/>
      <c r="AI1" s="11"/>
      <c r="AJ1" s="10"/>
      <c r="AK1" s="11" t="s">
        <v>865</v>
      </c>
      <c r="AL1" s="11"/>
      <c r="AM1" s="11"/>
      <c r="AN1" s="10"/>
      <c r="AO1" s="11" t="s">
        <v>782</v>
      </c>
      <c r="AP1" s="11"/>
      <c r="AQ1" s="11"/>
      <c r="AR1" s="12"/>
      <c r="AS1" s="12"/>
      <c r="AT1" s="10"/>
      <c r="AU1" s="11" t="s">
        <v>773</v>
      </c>
      <c r="AV1" s="11"/>
      <c r="AW1" s="10"/>
      <c r="AX1" s="11" t="s">
        <v>752</v>
      </c>
      <c r="AY1" s="11"/>
      <c r="AZ1" s="12"/>
      <c r="BA1" s="12"/>
      <c r="BB1" s="10"/>
      <c r="BC1" s="11" t="s">
        <v>720</v>
      </c>
      <c r="BD1" s="11"/>
      <c r="BE1" s="10"/>
      <c r="BF1" s="11" t="s">
        <v>702</v>
      </c>
      <c r="BG1" s="11"/>
      <c r="BH1" s="12"/>
      <c r="BI1" s="12"/>
      <c r="BJ1" s="10"/>
      <c r="BK1" s="11" t="s">
        <v>666</v>
      </c>
      <c r="BL1" s="11"/>
      <c r="BM1" s="10"/>
      <c r="BN1" s="11" t="s">
        <v>577</v>
      </c>
      <c r="BO1" s="11"/>
      <c r="BP1" s="12"/>
      <c r="BQ1" s="12"/>
      <c r="BR1" s="10"/>
      <c r="BS1" s="11" t="s">
        <v>567</v>
      </c>
      <c r="BT1" s="11"/>
      <c r="BU1" s="12"/>
      <c r="BV1" s="12"/>
      <c r="BW1" s="10"/>
      <c r="BX1" s="11" t="s">
        <v>555</v>
      </c>
      <c r="BY1" s="11"/>
      <c r="BZ1" s="12"/>
      <c r="CA1" s="12"/>
      <c r="CB1" s="10"/>
      <c r="CC1" s="11" t="s">
        <v>233</v>
      </c>
      <c r="CD1" s="11"/>
      <c r="CE1" s="10"/>
      <c r="CF1" s="11" t="s">
        <v>234</v>
      </c>
      <c r="CG1" s="11"/>
      <c r="CH1" s="12"/>
      <c r="CI1" s="12"/>
      <c r="CJ1" s="10"/>
      <c r="CK1" s="11" t="s">
        <v>235</v>
      </c>
      <c r="CL1" s="11"/>
      <c r="CM1" s="10"/>
      <c r="CN1" s="11" t="s">
        <v>236</v>
      </c>
      <c r="CO1" s="11"/>
      <c r="CP1" s="11"/>
      <c r="CQ1" s="11"/>
      <c r="CR1" s="11"/>
      <c r="CS1" s="10"/>
      <c r="CT1" s="11" t="s">
        <v>237</v>
      </c>
      <c r="CU1" s="11"/>
      <c r="CV1" s="11"/>
      <c r="CW1" s="11"/>
      <c r="CX1" s="11"/>
      <c r="CY1" s="11"/>
      <c r="CZ1" s="10"/>
      <c r="DA1" s="11" t="s">
        <v>238</v>
      </c>
      <c r="DB1" s="11"/>
      <c r="DC1" s="11"/>
      <c r="DD1" s="11"/>
      <c r="DE1" s="11"/>
      <c r="DF1" s="11"/>
      <c r="DG1" s="11"/>
      <c r="DH1" s="11"/>
      <c r="DI1" s="10"/>
      <c r="DJ1" s="11" t="s">
        <v>239</v>
      </c>
      <c r="DK1" s="11"/>
      <c r="DL1" s="11"/>
      <c r="DM1" s="11"/>
      <c r="DN1" s="11"/>
      <c r="DO1" s="13"/>
      <c r="DP1" s="11" t="s">
        <v>240</v>
      </c>
      <c r="DQ1" s="11"/>
      <c r="DR1" s="11"/>
      <c r="DS1" s="11"/>
      <c r="DT1" s="11"/>
      <c r="DU1" s="11"/>
      <c r="DV1" s="13"/>
      <c r="DW1" s="14" t="s">
        <v>212</v>
      </c>
      <c r="DX1" s="15"/>
      <c r="DY1" s="16"/>
    </row>
    <row r="2" spans="1:129" s="63" customFormat="1" ht="25.5">
      <c r="A2" s="48" t="s">
        <v>241</v>
      </c>
      <c r="B2" s="49"/>
      <c r="C2" s="50" t="s">
        <v>242</v>
      </c>
      <c r="D2" s="51" t="s">
        <v>243</v>
      </c>
      <c r="E2" s="50" t="s">
        <v>244</v>
      </c>
      <c r="F2" s="50" t="s">
        <v>245</v>
      </c>
      <c r="G2" s="50" t="s">
        <v>246</v>
      </c>
      <c r="H2" s="50" t="s">
        <v>247</v>
      </c>
      <c r="I2" s="50" t="s">
        <v>248</v>
      </c>
      <c r="J2" s="50" t="s">
        <v>249</v>
      </c>
      <c r="K2" s="50" t="s">
        <v>250</v>
      </c>
      <c r="L2" s="50" t="s">
        <v>548</v>
      </c>
      <c r="M2" s="50" t="s">
        <v>571</v>
      </c>
      <c r="N2" s="50" t="s">
        <v>585</v>
      </c>
      <c r="O2" s="50" t="s">
        <v>668</v>
      </c>
      <c r="P2" s="50" t="s">
        <v>705</v>
      </c>
      <c r="Q2" s="78" t="s">
        <v>727</v>
      </c>
      <c r="R2" s="78" t="s">
        <v>755</v>
      </c>
      <c r="S2" s="78" t="s">
        <v>764</v>
      </c>
      <c r="T2" s="78" t="s">
        <v>819</v>
      </c>
      <c r="U2" s="78" t="s">
        <v>876</v>
      </c>
      <c r="V2" s="78" t="s">
        <v>898</v>
      </c>
      <c r="W2" s="78" t="s">
        <v>949</v>
      </c>
      <c r="X2" s="78" t="s">
        <v>886</v>
      </c>
      <c r="Y2" s="52" t="s">
        <v>251</v>
      </c>
      <c r="Z2" s="53"/>
      <c r="AA2" s="54" t="s">
        <v>252</v>
      </c>
      <c r="AB2" s="54" t="s">
        <v>820</v>
      </c>
      <c r="AC2" s="54" t="s">
        <v>932</v>
      </c>
      <c r="AD2" s="54" t="s">
        <v>933</v>
      </c>
      <c r="AE2" s="54" t="s">
        <v>256</v>
      </c>
      <c r="AF2" s="53"/>
      <c r="AG2" s="54" t="s">
        <v>252</v>
      </c>
      <c r="AH2" s="54" t="s">
        <v>820</v>
      </c>
      <c r="AI2" s="54" t="s">
        <v>899</v>
      </c>
      <c r="AJ2" s="53"/>
      <c r="AK2" s="54" t="s">
        <v>252</v>
      </c>
      <c r="AL2" s="54" t="s">
        <v>820</v>
      </c>
      <c r="AM2" s="54" t="s">
        <v>899</v>
      </c>
      <c r="AN2" s="53"/>
      <c r="AO2" s="54" t="s">
        <v>252</v>
      </c>
      <c r="AP2" s="54" t="s">
        <v>820</v>
      </c>
      <c r="AQ2" s="54" t="s">
        <v>783</v>
      </c>
      <c r="AR2" s="54" t="s">
        <v>784</v>
      </c>
      <c r="AS2" s="54" t="s">
        <v>256</v>
      </c>
      <c r="AT2" s="53"/>
      <c r="AU2" s="54" t="s">
        <v>252</v>
      </c>
      <c r="AV2" s="54" t="s">
        <v>774</v>
      </c>
      <c r="AW2" s="53"/>
      <c r="AX2" s="54" t="s">
        <v>252</v>
      </c>
      <c r="AY2" s="54" t="s">
        <v>753</v>
      </c>
      <c r="AZ2" s="54" t="s">
        <v>754</v>
      </c>
      <c r="BA2" s="54" t="s">
        <v>256</v>
      </c>
      <c r="BB2" s="53"/>
      <c r="BC2" s="54" t="s">
        <v>252</v>
      </c>
      <c r="BD2" s="54" t="s">
        <v>667</v>
      </c>
      <c r="BE2" s="53"/>
      <c r="BF2" s="54" t="s">
        <v>252</v>
      </c>
      <c r="BG2" s="54" t="s">
        <v>703</v>
      </c>
      <c r="BH2" s="54" t="s">
        <v>704</v>
      </c>
      <c r="BI2" s="54" t="s">
        <v>256</v>
      </c>
      <c r="BJ2" s="53"/>
      <c r="BK2" s="54" t="s">
        <v>252</v>
      </c>
      <c r="BL2" s="54" t="s">
        <v>667</v>
      </c>
      <c r="BM2" s="53"/>
      <c r="BN2" s="54" t="s">
        <v>252</v>
      </c>
      <c r="BO2" s="54" t="s">
        <v>576</v>
      </c>
      <c r="BP2" s="54" t="s">
        <v>575</v>
      </c>
      <c r="BQ2" s="54" t="s">
        <v>256</v>
      </c>
      <c r="BR2" s="53"/>
      <c r="BS2" s="54" t="s">
        <v>252</v>
      </c>
      <c r="BT2" s="54" t="s">
        <v>608</v>
      </c>
      <c r="BU2" s="54" t="s">
        <v>609</v>
      </c>
      <c r="BV2" s="54" t="s">
        <v>256</v>
      </c>
      <c r="BW2" s="53"/>
      <c r="BX2" s="54" t="s">
        <v>252</v>
      </c>
      <c r="BY2" s="54" t="s">
        <v>556</v>
      </c>
      <c r="BZ2" s="54" t="s">
        <v>557</v>
      </c>
      <c r="CA2" s="54" t="s">
        <v>256</v>
      </c>
      <c r="CB2" s="53"/>
      <c r="CC2" s="54" t="s">
        <v>252</v>
      </c>
      <c r="CD2" s="54" t="s">
        <v>253</v>
      </c>
      <c r="CE2" s="53"/>
      <c r="CF2" s="54" t="s">
        <v>252</v>
      </c>
      <c r="CG2" s="54" t="s">
        <v>254</v>
      </c>
      <c r="CH2" s="54" t="s">
        <v>255</v>
      </c>
      <c r="CI2" s="54" t="s">
        <v>256</v>
      </c>
      <c r="CJ2" s="53"/>
      <c r="CK2" s="54" t="s">
        <v>252</v>
      </c>
      <c r="CL2" s="54" t="s">
        <v>257</v>
      </c>
      <c r="CM2" s="53"/>
      <c r="CN2" s="54" t="s">
        <v>252</v>
      </c>
      <c r="CO2" s="54" t="s">
        <v>258</v>
      </c>
      <c r="CP2" s="54" t="s">
        <v>259</v>
      </c>
      <c r="CQ2" s="55" t="s">
        <v>260</v>
      </c>
      <c r="CR2" s="54" t="s">
        <v>261</v>
      </c>
      <c r="CS2" s="53"/>
      <c r="CT2" s="54" t="s">
        <v>252</v>
      </c>
      <c r="CU2" s="54" t="s">
        <v>262</v>
      </c>
      <c r="CV2" s="54" t="s">
        <v>263</v>
      </c>
      <c r="CW2" s="55" t="s">
        <v>264</v>
      </c>
      <c r="CX2" s="55" t="s">
        <v>265</v>
      </c>
      <c r="CY2" s="54" t="s">
        <v>261</v>
      </c>
      <c r="CZ2" s="53"/>
      <c r="DA2" s="54" t="s">
        <v>252</v>
      </c>
      <c r="DB2" s="54" t="s">
        <v>266</v>
      </c>
      <c r="DC2" s="54" t="s">
        <v>267</v>
      </c>
      <c r="DD2" s="55" t="s">
        <v>268</v>
      </c>
      <c r="DE2" s="55" t="s">
        <v>269</v>
      </c>
      <c r="DF2" s="55" t="s">
        <v>270</v>
      </c>
      <c r="DG2" s="56" t="s">
        <v>271</v>
      </c>
      <c r="DH2" s="54" t="s">
        <v>261</v>
      </c>
      <c r="DI2" s="53"/>
      <c r="DJ2" s="54" t="s">
        <v>252</v>
      </c>
      <c r="DK2" s="54" t="s">
        <v>272</v>
      </c>
      <c r="DL2" s="54" t="s">
        <v>273</v>
      </c>
      <c r="DM2" s="56" t="s">
        <v>274</v>
      </c>
      <c r="DN2" s="54" t="s">
        <v>261</v>
      </c>
      <c r="DO2" s="57"/>
      <c r="DP2" s="54" t="s">
        <v>252</v>
      </c>
      <c r="DQ2" s="54" t="s">
        <v>275</v>
      </c>
      <c r="DR2" s="54" t="s">
        <v>276</v>
      </c>
      <c r="DS2" s="56" t="s">
        <v>277</v>
      </c>
      <c r="DT2" s="58" t="s">
        <v>278</v>
      </c>
      <c r="DU2" s="54" t="s">
        <v>261</v>
      </c>
      <c r="DV2" s="59"/>
      <c r="DW2" s="60" t="s">
        <v>261</v>
      </c>
      <c r="DX2" s="61"/>
      <c r="DY2" s="62"/>
    </row>
    <row r="3" spans="1:129" ht="12.75">
      <c r="A3" s="18" t="s">
        <v>279</v>
      </c>
      <c r="B3" s="19" t="s">
        <v>292</v>
      </c>
      <c r="C3" s="20"/>
      <c r="D3" s="20"/>
      <c r="E3" s="20">
        <v>-18.85</v>
      </c>
      <c r="F3" s="20">
        <v>-15.95</v>
      </c>
      <c r="G3" s="20">
        <v>26.74</v>
      </c>
      <c r="H3" s="20">
        <v>-21.67</v>
      </c>
      <c r="I3" s="20">
        <v>42.75</v>
      </c>
      <c r="J3" s="20">
        <v>139.69</v>
      </c>
      <c r="K3" s="20">
        <v>29</v>
      </c>
      <c r="L3" s="20">
        <v>207</v>
      </c>
      <c r="M3" s="20">
        <v>-57.5</v>
      </c>
      <c r="N3" s="20">
        <v>7.5</v>
      </c>
      <c r="O3" s="20">
        <v>20</v>
      </c>
      <c r="P3" s="20">
        <v>42</v>
      </c>
      <c r="Q3" s="79">
        <v>-10</v>
      </c>
      <c r="R3" s="79">
        <v>211.5</v>
      </c>
      <c r="S3" s="79">
        <v>10</v>
      </c>
      <c r="T3" s="79">
        <v>59.16</v>
      </c>
      <c r="U3" s="79">
        <v>44.8</v>
      </c>
      <c r="V3" s="79">
        <v>23.78</v>
      </c>
      <c r="W3" s="79">
        <f>_xlfn.IFERROR(VLOOKUP(B3,AA:AE,5,FALSE),"")</f>
        <v>189.49</v>
      </c>
      <c r="X3" s="79">
        <f>Y3/(21-COUNTIF(C3:W3,""))</f>
        <v>48.9178947368421</v>
      </c>
      <c r="Y3" s="22">
        <f>SUM(C3:W3)</f>
        <v>929.4399999999999</v>
      </c>
      <c r="Z3" s="23"/>
      <c r="AA3" s="64" t="s">
        <v>292</v>
      </c>
      <c r="AB3" s="64" t="s">
        <v>944</v>
      </c>
      <c r="AC3" s="64">
        <v>171.99</v>
      </c>
      <c r="AD3" s="20">
        <v>17.5</v>
      </c>
      <c r="AE3" s="20">
        <f>SUM(AC3:AD3)</f>
        <v>189.49</v>
      </c>
      <c r="AF3" s="23"/>
      <c r="AG3" s="25" t="s">
        <v>760</v>
      </c>
      <c r="AH3" s="24" t="s">
        <v>760</v>
      </c>
      <c r="AI3" s="24">
        <v>194.06</v>
      </c>
      <c r="AJ3" s="23"/>
      <c r="AK3" s="64" t="s">
        <v>342</v>
      </c>
      <c r="AL3" s="64" t="s">
        <v>798</v>
      </c>
      <c r="AM3" s="64">
        <v>160.85</v>
      </c>
      <c r="AN3" s="23"/>
      <c r="AO3" s="64" t="s">
        <v>842</v>
      </c>
      <c r="AP3" s="64" t="s">
        <v>854</v>
      </c>
      <c r="AQ3" s="64"/>
      <c r="AR3" s="20">
        <v>140</v>
      </c>
      <c r="AS3" s="20">
        <f aca="true" t="shared" si="0" ref="AS3:AS34">SUM(AQ3:AR3)</f>
        <v>140</v>
      </c>
      <c r="AT3" s="23"/>
      <c r="AU3" s="64" t="s">
        <v>297</v>
      </c>
      <c r="AV3" s="64">
        <v>148.75</v>
      </c>
      <c r="AW3" s="23"/>
      <c r="AX3" s="64" t="s">
        <v>292</v>
      </c>
      <c r="AY3" s="64">
        <v>142</v>
      </c>
      <c r="AZ3" s="20">
        <v>69.5</v>
      </c>
      <c r="BA3" s="64">
        <f aca="true" t="shared" si="1" ref="BA3:BA34">SUM(AY3:AZ3)</f>
        <v>211.5</v>
      </c>
      <c r="BB3" s="23"/>
      <c r="BC3" s="64" t="s">
        <v>360</v>
      </c>
      <c r="BD3" s="64">
        <v>185.71428571428572</v>
      </c>
      <c r="BE3" s="23"/>
      <c r="BF3" s="64" t="s">
        <v>686</v>
      </c>
      <c r="BG3" s="64">
        <v>242</v>
      </c>
      <c r="BH3" s="64"/>
      <c r="BI3" s="64">
        <f aca="true" t="shared" si="2" ref="BI3:BI34">SUM(BG3:BH3)</f>
        <v>242</v>
      </c>
      <c r="BJ3" s="23"/>
      <c r="BK3" s="64" t="s">
        <v>228</v>
      </c>
      <c r="BL3" s="64">
        <v>142.5</v>
      </c>
      <c r="BM3" s="23"/>
      <c r="BN3" s="64" t="s">
        <v>570</v>
      </c>
      <c r="BO3" s="64">
        <v>162</v>
      </c>
      <c r="BP3" s="64">
        <v>-25</v>
      </c>
      <c r="BQ3" s="64">
        <f aca="true" t="shared" si="3" ref="BQ3:BQ55">SUM(BO3:BP3)</f>
        <v>137</v>
      </c>
      <c r="BR3" s="23"/>
      <c r="BS3" s="20" t="s">
        <v>570</v>
      </c>
      <c r="BT3" s="20">
        <v>234.17000000000002</v>
      </c>
      <c r="BU3" s="64">
        <v>-10</v>
      </c>
      <c r="BV3" s="64">
        <f aca="true" t="shared" si="4" ref="BV3:BV34">SUM(BT3:BU3)</f>
        <v>224.17000000000002</v>
      </c>
      <c r="BW3" s="23"/>
      <c r="BX3" s="20" t="s">
        <v>292</v>
      </c>
      <c r="BY3" s="20">
        <v>201</v>
      </c>
      <c r="BZ3" s="20">
        <v>6</v>
      </c>
      <c r="CA3" s="20">
        <f aca="true" t="shared" si="5" ref="CA3:CA35">SUM(BY3:BZ3)</f>
        <v>207</v>
      </c>
      <c r="CB3" s="23"/>
      <c r="CC3" s="20" t="s">
        <v>231</v>
      </c>
      <c r="CD3" s="20">
        <v>255.5</v>
      </c>
      <c r="CE3" s="23"/>
      <c r="CF3" s="20" t="s">
        <v>230</v>
      </c>
      <c r="CG3" s="20">
        <v>195.73</v>
      </c>
      <c r="CH3" s="20">
        <v>20</v>
      </c>
      <c r="CI3" s="20">
        <f aca="true" t="shared" si="6" ref="CI3:CI53">SUM(CG3:CH3)</f>
        <v>215.73</v>
      </c>
      <c r="CJ3" s="23"/>
      <c r="CK3" s="20" t="s">
        <v>220</v>
      </c>
      <c r="CL3" s="20">
        <v>128.66</v>
      </c>
      <c r="CM3" s="23"/>
      <c r="CN3" s="20" t="s">
        <v>280</v>
      </c>
      <c r="CO3" s="20"/>
      <c r="CP3" s="20">
        <v>241.99</v>
      </c>
      <c r="CQ3" s="24"/>
      <c r="CR3" s="20">
        <f aca="true" t="shared" si="7" ref="CR3:CR54">SUM(CO3:CQ3)</f>
        <v>241.99</v>
      </c>
      <c r="CS3" s="23"/>
      <c r="CT3" s="25" t="s">
        <v>281</v>
      </c>
      <c r="CU3" s="24">
        <v>196.94</v>
      </c>
      <c r="CV3" s="24">
        <v>-30</v>
      </c>
      <c r="CW3" s="24"/>
      <c r="CX3" s="24"/>
      <c r="CY3" s="20">
        <f aca="true" t="shared" si="8" ref="CY3:CY53">SUM(CU3:CX3)</f>
        <v>166.94</v>
      </c>
      <c r="CZ3" s="23"/>
      <c r="DA3" s="19" t="s">
        <v>282</v>
      </c>
      <c r="DB3" s="24">
        <v>212.41</v>
      </c>
      <c r="DC3" s="24">
        <v>-30</v>
      </c>
      <c r="DD3" s="24">
        <v>-10</v>
      </c>
      <c r="DE3" s="24">
        <v>-5</v>
      </c>
      <c r="DF3" s="24">
        <v>-2</v>
      </c>
      <c r="DG3" s="24">
        <v>-2.5</v>
      </c>
      <c r="DH3" s="20">
        <f aca="true" t="shared" si="9" ref="DH3:DH62">SUM(DB3:DG3)</f>
        <v>162.91</v>
      </c>
      <c r="DI3" s="23"/>
      <c r="DJ3" s="19" t="s">
        <v>218</v>
      </c>
      <c r="DK3" s="20">
        <v>137.41</v>
      </c>
      <c r="DL3" s="24" t="s">
        <v>283</v>
      </c>
      <c r="DM3" s="24"/>
      <c r="DN3" s="20">
        <v>137.41</v>
      </c>
      <c r="DO3" s="26"/>
      <c r="DP3" s="19" t="s">
        <v>216</v>
      </c>
      <c r="DQ3" s="20">
        <v>194.98627181298988</v>
      </c>
      <c r="DR3" s="24">
        <v>63.54</v>
      </c>
      <c r="DS3" s="19"/>
      <c r="DT3" s="20">
        <v>-25</v>
      </c>
      <c r="DU3" s="20">
        <v>233.52627181298988</v>
      </c>
      <c r="DV3" s="13"/>
      <c r="DW3" s="27" t="s">
        <v>227</v>
      </c>
      <c r="DX3" s="28">
        <f aca="true" t="shared" si="10" ref="DX3:DX37">DY3/1.95583</f>
        <v>117.08072787512208</v>
      </c>
      <c r="DY3" s="29">
        <v>228.99</v>
      </c>
    </row>
    <row r="4" spans="1:129" ht="12.75">
      <c r="A4" s="18" t="s">
        <v>284</v>
      </c>
      <c r="B4" s="19" t="s">
        <v>344</v>
      </c>
      <c r="C4" s="20">
        <v>-18.23266848345715</v>
      </c>
      <c r="D4" s="20">
        <v>34.78062178205673</v>
      </c>
      <c r="E4" s="20">
        <v>-27.33</v>
      </c>
      <c r="F4" s="20">
        <v>36.09</v>
      </c>
      <c r="G4" s="20">
        <v>51.87</v>
      </c>
      <c r="H4" s="20">
        <v>60.3</v>
      </c>
      <c r="I4" s="20">
        <v>23.76</v>
      </c>
      <c r="J4" s="20">
        <v>-0.81</v>
      </c>
      <c r="K4" s="20">
        <v>-5.5</v>
      </c>
      <c r="L4" s="20">
        <v>35</v>
      </c>
      <c r="M4" s="20">
        <v>-22.5</v>
      </c>
      <c r="N4" s="20">
        <v>51.25</v>
      </c>
      <c r="O4" s="20">
        <v>-12.5</v>
      </c>
      <c r="P4" s="20">
        <v>40.5</v>
      </c>
      <c r="Q4" s="79">
        <v>-5</v>
      </c>
      <c r="R4" s="79">
        <v>27</v>
      </c>
      <c r="S4" s="79">
        <v>62.5</v>
      </c>
      <c r="T4" s="79">
        <v>94.25</v>
      </c>
      <c r="U4" s="79">
        <v>7.260000000000005</v>
      </c>
      <c r="V4" s="79">
        <v>55.599999999999994</v>
      </c>
      <c r="W4" s="79">
        <f>_xlfn.IFERROR(VLOOKUP(B4,AA:AE,5,FALSE),"")</f>
        <v>132.99</v>
      </c>
      <c r="X4" s="79">
        <f>Y4/(21-COUNTIF(C4:W4,""))</f>
        <v>29.584664442790455</v>
      </c>
      <c r="Y4" s="22">
        <f>SUM(C4:W4)</f>
        <v>621.2779532985995</v>
      </c>
      <c r="Z4" s="23"/>
      <c r="AA4" s="64" t="s">
        <v>725</v>
      </c>
      <c r="AB4" s="64" t="s">
        <v>789</v>
      </c>
      <c r="AC4" s="64">
        <v>168.5</v>
      </c>
      <c r="AD4" s="20">
        <v>-6.67</v>
      </c>
      <c r="AE4" s="64">
        <f>SUM(AC4:AD4)</f>
        <v>161.83</v>
      </c>
      <c r="AF4" s="23"/>
      <c r="AG4" s="64" t="s">
        <v>549</v>
      </c>
      <c r="AH4" s="64" t="s">
        <v>809</v>
      </c>
      <c r="AI4" s="64">
        <v>109.70000000000002</v>
      </c>
      <c r="AJ4" s="23"/>
      <c r="AK4" s="64" t="s">
        <v>340</v>
      </c>
      <c r="AL4" s="64" t="s">
        <v>785</v>
      </c>
      <c r="AM4" s="64">
        <v>109.17999999999999</v>
      </c>
      <c r="AN4" s="23"/>
      <c r="AO4" s="64" t="s">
        <v>218</v>
      </c>
      <c r="AP4" s="64" t="s">
        <v>736</v>
      </c>
      <c r="AQ4" s="64">
        <v>125</v>
      </c>
      <c r="AR4" s="20"/>
      <c r="AS4" s="64">
        <f t="shared" si="0"/>
        <v>125</v>
      </c>
      <c r="AT4" s="23"/>
      <c r="AU4" s="64" t="s">
        <v>218</v>
      </c>
      <c r="AV4" s="64">
        <v>90</v>
      </c>
      <c r="AW4" s="23"/>
      <c r="AX4" s="64" t="s">
        <v>372</v>
      </c>
      <c r="AY4" s="64">
        <v>172</v>
      </c>
      <c r="AZ4" s="20"/>
      <c r="BA4" s="64">
        <f t="shared" si="1"/>
        <v>172</v>
      </c>
      <c r="BB4" s="23"/>
      <c r="BC4" s="64" t="s">
        <v>332</v>
      </c>
      <c r="BD4" s="64">
        <v>142.5</v>
      </c>
      <c r="BE4" s="23"/>
      <c r="BF4" s="64" t="s">
        <v>583</v>
      </c>
      <c r="BG4" s="64">
        <v>147</v>
      </c>
      <c r="BH4" s="20">
        <v>31</v>
      </c>
      <c r="BI4" s="64">
        <f t="shared" si="2"/>
        <v>178</v>
      </c>
      <c r="BJ4" s="23"/>
      <c r="BK4" s="64" t="s">
        <v>221</v>
      </c>
      <c r="BL4" s="64">
        <v>116.5</v>
      </c>
      <c r="BM4" s="23"/>
      <c r="BN4" s="64" t="s">
        <v>549</v>
      </c>
      <c r="BO4" s="64">
        <v>128</v>
      </c>
      <c r="BP4" s="64"/>
      <c r="BQ4" s="64">
        <f t="shared" si="3"/>
        <v>128</v>
      </c>
      <c r="BR4" s="23"/>
      <c r="BS4" s="20" t="s">
        <v>219</v>
      </c>
      <c r="BT4" s="20">
        <v>109.5</v>
      </c>
      <c r="BU4" s="64"/>
      <c r="BV4" s="64">
        <f t="shared" si="4"/>
        <v>109.5</v>
      </c>
      <c r="BW4" s="23"/>
      <c r="BX4" s="20" t="s">
        <v>372</v>
      </c>
      <c r="BY4" s="20">
        <v>164.1</v>
      </c>
      <c r="BZ4" s="20"/>
      <c r="CA4" s="20">
        <f t="shared" si="5"/>
        <v>164.1</v>
      </c>
      <c r="CB4" s="23"/>
      <c r="CC4" s="20" t="s">
        <v>286</v>
      </c>
      <c r="CD4" s="20">
        <v>121.5</v>
      </c>
      <c r="CE4" s="23"/>
      <c r="CF4" s="20" t="s">
        <v>285</v>
      </c>
      <c r="CG4" s="20">
        <v>155.61</v>
      </c>
      <c r="CH4" s="20">
        <v>0</v>
      </c>
      <c r="CI4" s="20">
        <f t="shared" si="6"/>
        <v>155.61</v>
      </c>
      <c r="CJ4" s="23"/>
      <c r="CK4" s="20" t="s">
        <v>223</v>
      </c>
      <c r="CL4" s="20">
        <v>91.92</v>
      </c>
      <c r="CM4" s="23"/>
      <c r="CN4" s="20" t="s">
        <v>285</v>
      </c>
      <c r="CO4" s="20">
        <v>-5</v>
      </c>
      <c r="CP4" s="20">
        <v>48.77</v>
      </c>
      <c r="CQ4" s="24">
        <v>133.18</v>
      </c>
      <c r="CR4" s="20">
        <f t="shared" si="7"/>
        <v>176.95000000000002</v>
      </c>
      <c r="CS4" s="23"/>
      <c r="CT4" s="19" t="s">
        <v>225</v>
      </c>
      <c r="CU4" s="24">
        <v>132.74</v>
      </c>
      <c r="CV4" s="24"/>
      <c r="CW4" s="24"/>
      <c r="CX4" s="24"/>
      <c r="CY4" s="20">
        <f t="shared" si="8"/>
        <v>132.74</v>
      </c>
      <c r="CZ4" s="23"/>
      <c r="DA4" s="25" t="s">
        <v>287</v>
      </c>
      <c r="DB4" s="20"/>
      <c r="DC4" s="24">
        <v>55.1</v>
      </c>
      <c r="DD4" s="24"/>
      <c r="DE4" s="24"/>
      <c r="DF4" s="24">
        <v>-8</v>
      </c>
      <c r="DG4" s="24">
        <v>98</v>
      </c>
      <c r="DH4" s="20">
        <f t="shared" si="9"/>
        <v>145.1</v>
      </c>
      <c r="DI4" s="23"/>
      <c r="DJ4" s="19" t="s">
        <v>220</v>
      </c>
      <c r="DK4" s="20">
        <v>106.22</v>
      </c>
      <c r="DL4" s="24">
        <v>20.11</v>
      </c>
      <c r="DM4" s="24"/>
      <c r="DN4" s="20">
        <v>126.33</v>
      </c>
      <c r="DO4" s="26"/>
      <c r="DP4" s="19" t="s">
        <v>288</v>
      </c>
      <c r="DQ4" s="20">
        <v>128.3393750990628</v>
      </c>
      <c r="DR4" s="24">
        <v>34.75</v>
      </c>
      <c r="DS4" s="20">
        <v>70</v>
      </c>
      <c r="DT4" s="20">
        <v>-2.5</v>
      </c>
      <c r="DU4" s="20">
        <v>230.5893750990628</v>
      </c>
      <c r="DV4" s="13"/>
      <c r="DW4" s="27" t="s">
        <v>289</v>
      </c>
      <c r="DX4" s="28">
        <f t="shared" si="10"/>
        <v>99.33378667880133</v>
      </c>
      <c r="DY4" s="29">
        <v>194.28</v>
      </c>
    </row>
    <row r="5" spans="1:129" ht="12.75">
      <c r="A5" s="18" t="s">
        <v>290</v>
      </c>
      <c r="B5" s="19" t="s">
        <v>218</v>
      </c>
      <c r="C5" s="20"/>
      <c r="D5" s="20">
        <v>27.12</v>
      </c>
      <c r="E5" s="20">
        <v>137.41</v>
      </c>
      <c r="F5" s="20">
        <v>55.23</v>
      </c>
      <c r="G5" s="20">
        <v>45.28</v>
      </c>
      <c r="H5" s="20">
        <v>-7.58</v>
      </c>
      <c r="I5" s="20">
        <v>-26.95</v>
      </c>
      <c r="J5" s="20">
        <v>-53.58</v>
      </c>
      <c r="K5" s="20">
        <v>-28</v>
      </c>
      <c r="L5" s="20">
        <v>-18</v>
      </c>
      <c r="M5" s="20">
        <v>-40</v>
      </c>
      <c r="N5" s="20">
        <v>47.5</v>
      </c>
      <c r="O5" s="20">
        <v>15.5</v>
      </c>
      <c r="P5" s="20">
        <v>82</v>
      </c>
      <c r="Q5" s="79">
        <v>90</v>
      </c>
      <c r="R5" s="79">
        <v>-75</v>
      </c>
      <c r="S5" s="79">
        <v>90</v>
      </c>
      <c r="T5" s="79">
        <v>125</v>
      </c>
      <c r="U5" s="79">
        <v>91.43</v>
      </c>
      <c r="V5" s="79">
        <v>55.80000000000001</v>
      </c>
      <c r="W5" s="79">
        <f>_xlfn.IFERROR(VLOOKUP(B5,AA:AE,5,FALSE),"")</f>
        <v>-32</v>
      </c>
      <c r="X5" s="79">
        <f>Y5/(21-COUNTIF(C5:W5,""))</f>
        <v>29.058000000000003</v>
      </c>
      <c r="Y5" s="22">
        <f>SUM(C5:W5)</f>
        <v>581.1600000000001</v>
      </c>
      <c r="Z5" s="23"/>
      <c r="AA5" s="64" t="s">
        <v>344</v>
      </c>
      <c r="AB5" s="64" t="s">
        <v>786</v>
      </c>
      <c r="AC5" s="64">
        <v>149.66</v>
      </c>
      <c r="AD5" s="20">
        <v>-16.67</v>
      </c>
      <c r="AE5" s="20">
        <f>SUM(AC5:AD5)</f>
        <v>132.99</v>
      </c>
      <c r="AF5" s="23"/>
      <c r="AG5" s="64" t="s">
        <v>746</v>
      </c>
      <c r="AH5" s="64" t="s">
        <v>746</v>
      </c>
      <c r="AI5" s="64">
        <v>68.4</v>
      </c>
      <c r="AJ5" s="23"/>
      <c r="AK5" s="64" t="s">
        <v>218</v>
      </c>
      <c r="AL5" s="64" t="s">
        <v>736</v>
      </c>
      <c r="AM5" s="64">
        <v>91.43</v>
      </c>
      <c r="AN5" s="23"/>
      <c r="AO5" s="64" t="s">
        <v>223</v>
      </c>
      <c r="AP5" s="64" t="s">
        <v>223</v>
      </c>
      <c r="AQ5" s="64">
        <v>146.82999999999998</v>
      </c>
      <c r="AR5" s="20">
        <v>-25</v>
      </c>
      <c r="AS5" s="64">
        <f t="shared" si="0"/>
        <v>121.82999999999998</v>
      </c>
      <c r="AT5" s="23"/>
      <c r="AU5" s="64" t="s">
        <v>327</v>
      </c>
      <c r="AV5" s="64">
        <v>75</v>
      </c>
      <c r="AW5" s="23"/>
      <c r="AX5" s="64" t="s">
        <v>379</v>
      </c>
      <c r="AY5" s="64">
        <v>154</v>
      </c>
      <c r="AZ5" s="20">
        <v>-25</v>
      </c>
      <c r="BA5" s="64">
        <f t="shared" si="1"/>
        <v>129</v>
      </c>
      <c r="BB5" s="23"/>
      <c r="BC5" s="64" t="s">
        <v>725</v>
      </c>
      <c r="BD5" s="64">
        <v>102.5</v>
      </c>
      <c r="BE5" s="23"/>
      <c r="BF5" s="64" t="s">
        <v>360</v>
      </c>
      <c r="BG5" s="20">
        <v>106.25</v>
      </c>
      <c r="BH5" s="20">
        <v>11</v>
      </c>
      <c r="BI5" s="64">
        <f t="shared" si="2"/>
        <v>117.25</v>
      </c>
      <c r="BJ5" s="23"/>
      <c r="BK5" s="64" t="s">
        <v>319</v>
      </c>
      <c r="BL5" s="64">
        <v>106.25</v>
      </c>
      <c r="BM5" s="23"/>
      <c r="BN5" s="20" t="s">
        <v>281</v>
      </c>
      <c r="BO5" s="20">
        <v>50</v>
      </c>
      <c r="BP5" s="20">
        <v>65</v>
      </c>
      <c r="BQ5" s="20">
        <f t="shared" si="3"/>
        <v>115</v>
      </c>
      <c r="BR5" s="23"/>
      <c r="BS5" s="20" t="s">
        <v>356</v>
      </c>
      <c r="BT5" s="20">
        <v>98.5</v>
      </c>
      <c r="BU5" s="20"/>
      <c r="BV5" s="64">
        <f t="shared" si="4"/>
        <v>98.5</v>
      </c>
      <c r="BW5" s="23"/>
      <c r="BX5" s="20" t="s">
        <v>313</v>
      </c>
      <c r="BY5" s="20">
        <v>124</v>
      </c>
      <c r="BZ5" s="20">
        <v>-12</v>
      </c>
      <c r="CA5" s="20">
        <f t="shared" si="5"/>
        <v>112</v>
      </c>
      <c r="CB5" s="23"/>
      <c r="CC5" s="20" t="s">
        <v>291</v>
      </c>
      <c r="CD5" s="20">
        <v>96</v>
      </c>
      <c r="CE5" s="23"/>
      <c r="CF5" s="20" t="s">
        <v>292</v>
      </c>
      <c r="CG5" s="20">
        <v>134.69</v>
      </c>
      <c r="CH5" s="20">
        <v>5</v>
      </c>
      <c r="CI5" s="20">
        <f t="shared" si="6"/>
        <v>139.69</v>
      </c>
      <c r="CJ5" s="23"/>
      <c r="CK5" s="20" t="s">
        <v>293</v>
      </c>
      <c r="CL5" s="20">
        <v>89.86</v>
      </c>
      <c r="CM5" s="23"/>
      <c r="CN5" s="20" t="s">
        <v>294</v>
      </c>
      <c r="CO5" s="20"/>
      <c r="CP5" s="20">
        <v>153.44</v>
      </c>
      <c r="CQ5" s="24"/>
      <c r="CR5" s="20">
        <f t="shared" si="7"/>
        <v>153.44</v>
      </c>
      <c r="CS5" s="23"/>
      <c r="CT5" s="19" t="s">
        <v>226</v>
      </c>
      <c r="CU5" s="20">
        <v>149.03</v>
      </c>
      <c r="CV5" s="24">
        <v>-22.5</v>
      </c>
      <c r="CW5" s="24"/>
      <c r="CX5" s="24">
        <v>5</v>
      </c>
      <c r="CY5" s="20">
        <f t="shared" si="8"/>
        <v>131.53</v>
      </c>
      <c r="CZ5" s="23"/>
      <c r="DA5" s="19" t="s">
        <v>295</v>
      </c>
      <c r="DB5" s="24">
        <v>139.65</v>
      </c>
      <c r="DC5" s="24"/>
      <c r="DD5" s="24"/>
      <c r="DE5" s="24"/>
      <c r="DF5" s="24"/>
      <c r="DG5" s="24"/>
      <c r="DH5" s="20">
        <f t="shared" si="9"/>
        <v>139.65</v>
      </c>
      <c r="DI5" s="23"/>
      <c r="DJ5" s="19" t="s">
        <v>285</v>
      </c>
      <c r="DK5" s="20">
        <v>102.86</v>
      </c>
      <c r="DL5" s="24" t="s">
        <v>283</v>
      </c>
      <c r="DM5" s="24">
        <v>-1.43</v>
      </c>
      <c r="DN5" s="20">
        <v>101.43</v>
      </c>
      <c r="DO5" s="26"/>
      <c r="DP5" s="19" t="s">
        <v>224</v>
      </c>
      <c r="DQ5" s="20">
        <v>-38.34689108971639</v>
      </c>
      <c r="DR5" s="24">
        <v>199.93</v>
      </c>
      <c r="DS5" s="19"/>
      <c r="DT5" s="20"/>
      <c r="DU5" s="20">
        <v>161.5831089102836</v>
      </c>
      <c r="DV5" s="13"/>
      <c r="DW5" s="27" t="s">
        <v>224</v>
      </c>
      <c r="DX5" s="28">
        <f t="shared" si="10"/>
        <v>78.53443295173916</v>
      </c>
      <c r="DY5" s="29">
        <v>153.6</v>
      </c>
    </row>
    <row r="6" spans="1:129" ht="12.75">
      <c r="A6" s="18" t="s">
        <v>296</v>
      </c>
      <c r="B6" s="19" t="s">
        <v>231</v>
      </c>
      <c r="C6" s="20"/>
      <c r="D6" s="20"/>
      <c r="E6" s="20">
        <v>30.74</v>
      </c>
      <c r="F6" s="20">
        <v>6.11</v>
      </c>
      <c r="G6" s="20">
        <v>-12.17</v>
      </c>
      <c r="H6" s="20">
        <v>19.6</v>
      </c>
      <c r="I6" s="20">
        <v>-42.63</v>
      </c>
      <c r="J6" s="20">
        <v>1.61</v>
      </c>
      <c r="K6" s="20">
        <v>255.5</v>
      </c>
      <c r="L6" s="20">
        <v>38</v>
      </c>
      <c r="M6" s="20">
        <v>0</v>
      </c>
      <c r="N6" s="20">
        <v>-7.5</v>
      </c>
      <c r="O6" s="20">
        <v>92</v>
      </c>
      <c r="P6" s="20">
        <v>22.5</v>
      </c>
      <c r="Q6" s="79">
        <v>10</v>
      </c>
      <c r="R6" s="79">
        <v>-34</v>
      </c>
      <c r="S6" s="79">
        <v>0</v>
      </c>
      <c r="T6" s="79">
        <v>42.83</v>
      </c>
      <c r="U6" s="79" t="s">
        <v>283</v>
      </c>
      <c r="V6" s="79" t="s">
        <v>283</v>
      </c>
      <c r="W6" s="79">
        <f>_xlfn.IFERROR(VLOOKUP(B6,AA:AE,5,FALSE),"")</f>
      </c>
      <c r="X6" s="79">
        <f>Y6/(21-COUNTIF(C6:W6,""))</f>
        <v>26.411875</v>
      </c>
      <c r="Y6" s="22">
        <f>SUM(C6:W6)</f>
        <v>422.59</v>
      </c>
      <c r="Z6" s="23"/>
      <c r="AA6" s="64" t="s">
        <v>840</v>
      </c>
      <c r="AB6" s="20" t="s">
        <v>857</v>
      </c>
      <c r="AC6" s="64">
        <v>11.989999999999995</v>
      </c>
      <c r="AD6" s="20">
        <v>91.25</v>
      </c>
      <c r="AE6" s="20">
        <f>SUM(AC6:AD6)</f>
        <v>103.24</v>
      </c>
      <c r="AF6" s="23"/>
      <c r="AG6" s="64" t="s">
        <v>821</v>
      </c>
      <c r="AH6" s="64" t="s">
        <v>797</v>
      </c>
      <c r="AI6" s="64">
        <v>66.55000000000001</v>
      </c>
      <c r="AJ6" s="23"/>
      <c r="AK6" s="64" t="s">
        <v>821</v>
      </c>
      <c r="AL6" s="64" t="s">
        <v>797</v>
      </c>
      <c r="AM6" s="64">
        <v>61.23</v>
      </c>
      <c r="AN6" s="23"/>
      <c r="AO6" s="64" t="s">
        <v>344</v>
      </c>
      <c r="AP6" s="20" t="s">
        <v>786</v>
      </c>
      <c r="AQ6" s="64">
        <v>119.25</v>
      </c>
      <c r="AR6" s="20">
        <v>-25</v>
      </c>
      <c r="AS6" s="20">
        <f t="shared" si="0"/>
        <v>94.25</v>
      </c>
      <c r="AT6" s="23"/>
      <c r="AU6" s="64" t="s">
        <v>691</v>
      </c>
      <c r="AV6" s="64">
        <v>65</v>
      </c>
      <c r="AW6" s="23"/>
      <c r="AX6" s="20" t="s">
        <v>226</v>
      </c>
      <c r="AY6" s="20">
        <v>18</v>
      </c>
      <c r="AZ6" s="20">
        <v>108</v>
      </c>
      <c r="BA6" s="64">
        <f t="shared" si="1"/>
        <v>126</v>
      </c>
      <c r="BB6" s="23"/>
      <c r="BC6" s="64" t="s">
        <v>218</v>
      </c>
      <c r="BD6" s="64">
        <v>90</v>
      </c>
      <c r="BE6" s="23"/>
      <c r="BF6" s="20" t="s">
        <v>282</v>
      </c>
      <c r="BG6" s="20">
        <v>116</v>
      </c>
      <c r="BH6" s="20"/>
      <c r="BI6" s="64">
        <f t="shared" si="2"/>
        <v>116</v>
      </c>
      <c r="BJ6" s="23"/>
      <c r="BK6" s="64" t="s">
        <v>231</v>
      </c>
      <c r="BL6" s="64">
        <v>92</v>
      </c>
      <c r="BM6" s="23"/>
      <c r="BN6" s="64" t="s">
        <v>347</v>
      </c>
      <c r="BO6" s="64">
        <v>62.5</v>
      </c>
      <c r="BP6" s="64"/>
      <c r="BQ6" s="64">
        <f t="shared" si="3"/>
        <v>62.5</v>
      </c>
      <c r="BR6" s="23"/>
      <c r="BS6" s="20" t="s">
        <v>347</v>
      </c>
      <c r="BT6" s="20">
        <v>67.5</v>
      </c>
      <c r="BU6" s="64"/>
      <c r="BV6" s="64">
        <f t="shared" si="4"/>
        <v>67.5</v>
      </c>
      <c r="BW6" s="23"/>
      <c r="BX6" s="20" t="s">
        <v>332</v>
      </c>
      <c r="BY6" s="20">
        <v>-48.33</v>
      </c>
      <c r="BZ6" s="20">
        <v>127</v>
      </c>
      <c r="CA6" s="20">
        <f t="shared" si="5"/>
        <v>78.67</v>
      </c>
      <c r="CB6" s="23"/>
      <c r="CC6" s="20" t="s">
        <v>223</v>
      </c>
      <c r="CD6" s="20">
        <v>84</v>
      </c>
      <c r="CE6" s="23"/>
      <c r="CF6" s="20" t="s">
        <v>228</v>
      </c>
      <c r="CG6" s="20">
        <v>114.65</v>
      </c>
      <c r="CH6" s="20">
        <v>-25</v>
      </c>
      <c r="CI6" s="20">
        <f t="shared" si="6"/>
        <v>89.65</v>
      </c>
      <c r="CJ6" s="23"/>
      <c r="CK6" s="20" t="s">
        <v>227</v>
      </c>
      <c r="CL6" s="20">
        <v>73.63</v>
      </c>
      <c r="CM6" s="23"/>
      <c r="CN6" s="20" t="s">
        <v>230</v>
      </c>
      <c r="CO6" s="20"/>
      <c r="CP6" s="20">
        <v>79.93</v>
      </c>
      <c r="CQ6" s="24">
        <v>32.47</v>
      </c>
      <c r="CR6" s="20">
        <f t="shared" si="7"/>
        <v>112.4</v>
      </c>
      <c r="CS6" s="23"/>
      <c r="CT6" s="19" t="s">
        <v>297</v>
      </c>
      <c r="CU6" s="24">
        <v>65.76</v>
      </c>
      <c r="CV6" s="24">
        <v>15</v>
      </c>
      <c r="CW6" s="24"/>
      <c r="CX6" s="24"/>
      <c r="CY6" s="20">
        <f t="shared" si="8"/>
        <v>80.76</v>
      </c>
      <c r="CZ6" s="23"/>
      <c r="DA6" s="19" t="s">
        <v>221</v>
      </c>
      <c r="DB6" s="24">
        <v>112.84</v>
      </c>
      <c r="DC6" s="24">
        <v>-30</v>
      </c>
      <c r="DD6" s="24">
        <v>50</v>
      </c>
      <c r="DE6" s="24">
        <v>-5</v>
      </c>
      <c r="DF6" s="24">
        <v>-4.89</v>
      </c>
      <c r="DG6" s="24">
        <v>-16</v>
      </c>
      <c r="DH6" s="20">
        <f t="shared" si="9"/>
        <v>106.95</v>
      </c>
      <c r="DI6" s="23"/>
      <c r="DJ6" s="19" t="s">
        <v>298</v>
      </c>
      <c r="DK6" s="20">
        <v>98.3</v>
      </c>
      <c r="DL6" s="24" t="s">
        <v>283</v>
      </c>
      <c r="DM6" s="20"/>
      <c r="DN6" s="20">
        <v>98.3</v>
      </c>
      <c r="DO6" s="26"/>
      <c r="DP6" s="19" t="s">
        <v>299</v>
      </c>
      <c r="DQ6" s="20">
        <v>-6.135502574354622</v>
      </c>
      <c r="DR6" s="24">
        <v>47.4</v>
      </c>
      <c r="DS6" s="20">
        <v>-30</v>
      </c>
      <c r="DT6" s="20">
        <v>110</v>
      </c>
      <c r="DU6" s="20">
        <v>121.26449742564537</v>
      </c>
      <c r="DV6" s="13"/>
      <c r="DW6" s="27" t="s">
        <v>300</v>
      </c>
      <c r="DX6" s="28">
        <f t="shared" si="10"/>
        <v>54.96387722859349</v>
      </c>
      <c r="DY6" s="29">
        <v>107.5</v>
      </c>
    </row>
    <row r="7" spans="1:129" ht="12.75">
      <c r="A7" s="18" t="s">
        <v>301</v>
      </c>
      <c r="B7" s="19" t="s">
        <v>221</v>
      </c>
      <c r="C7" s="20"/>
      <c r="D7" s="20">
        <v>81.85344395985335</v>
      </c>
      <c r="E7" s="20">
        <v>-32.72</v>
      </c>
      <c r="F7" s="20">
        <v>106.95</v>
      </c>
      <c r="G7" s="20">
        <v>47.93</v>
      </c>
      <c r="H7" s="20">
        <v>-25.74</v>
      </c>
      <c r="I7" s="20">
        <v>28.09</v>
      </c>
      <c r="J7" s="20">
        <v>41.71</v>
      </c>
      <c r="K7" s="20">
        <v>-15</v>
      </c>
      <c r="L7" s="20">
        <v>51</v>
      </c>
      <c r="M7" s="20">
        <v>31.67</v>
      </c>
      <c r="N7" s="20">
        <v>-30</v>
      </c>
      <c r="O7" s="20">
        <v>116.5</v>
      </c>
      <c r="P7" s="20"/>
      <c r="Q7" s="79"/>
      <c r="R7" s="79"/>
      <c r="S7" s="79"/>
      <c r="T7" s="79"/>
      <c r="U7" s="79" t="s">
        <v>283</v>
      </c>
      <c r="V7" s="79" t="s">
        <v>283</v>
      </c>
      <c r="W7" s="79">
        <f>_xlfn.IFERROR(VLOOKUP(B7,AA:AE,5,FALSE),"")</f>
      </c>
      <c r="X7" s="79">
        <f>Y7/(21-COUNTIF(C7:W7,""))</f>
        <v>33.52028699665445</v>
      </c>
      <c r="Y7" s="22">
        <f>SUM(C7:W7)</f>
        <v>402.2434439598534</v>
      </c>
      <c r="Z7" s="23"/>
      <c r="AA7" s="64" t="s">
        <v>386</v>
      </c>
      <c r="AB7" s="64" t="s">
        <v>855</v>
      </c>
      <c r="AC7" s="64">
        <v>108</v>
      </c>
      <c r="AD7" s="20">
        <v>-21.67</v>
      </c>
      <c r="AE7" s="64">
        <f>SUM(AC7:AD7)</f>
        <v>86.33</v>
      </c>
      <c r="AF7" s="23"/>
      <c r="AG7" s="64" t="s">
        <v>342</v>
      </c>
      <c r="AH7" s="64" t="s">
        <v>798</v>
      </c>
      <c r="AI7" s="64">
        <v>59</v>
      </c>
      <c r="AJ7" s="23"/>
      <c r="AK7" s="64" t="s">
        <v>621</v>
      </c>
      <c r="AL7" s="64" t="s">
        <v>813</v>
      </c>
      <c r="AM7" s="64">
        <v>59.730000000000004</v>
      </c>
      <c r="AN7" s="23"/>
      <c r="AO7" s="64" t="s">
        <v>725</v>
      </c>
      <c r="AP7" s="20" t="s">
        <v>789</v>
      </c>
      <c r="AQ7" s="64">
        <v>68.16</v>
      </c>
      <c r="AR7" s="20">
        <v>15</v>
      </c>
      <c r="AS7" s="64">
        <f t="shared" si="0"/>
        <v>83.16</v>
      </c>
      <c r="AT7" s="23"/>
      <c r="AU7" s="64" t="s">
        <v>344</v>
      </c>
      <c r="AV7" s="64">
        <v>62.5</v>
      </c>
      <c r="AW7" s="23"/>
      <c r="AX7" s="20" t="s">
        <v>228</v>
      </c>
      <c r="AY7" s="20">
        <v>106</v>
      </c>
      <c r="AZ7" s="20"/>
      <c r="BA7" s="20">
        <f t="shared" si="1"/>
        <v>106</v>
      </c>
      <c r="BB7" s="23"/>
      <c r="BC7" s="64" t="s">
        <v>282</v>
      </c>
      <c r="BD7" s="64">
        <v>75</v>
      </c>
      <c r="BE7" s="23"/>
      <c r="BF7" s="64" t="s">
        <v>580</v>
      </c>
      <c r="BG7" s="64">
        <v>92.5</v>
      </c>
      <c r="BH7" s="64"/>
      <c r="BI7" s="64">
        <f t="shared" si="2"/>
        <v>92.5</v>
      </c>
      <c r="BJ7" s="23"/>
      <c r="BK7" s="64" t="s">
        <v>372</v>
      </c>
      <c r="BL7" s="64">
        <v>65</v>
      </c>
      <c r="BM7" s="23"/>
      <c r="BN7" s="64" t="s">
        <v>229</v>
      </c>
      <c r="BO7" s="64">
        <v>60</v>
      </c>
      <c r="BP7" s="64"/>
      <c r="BQ7" s="64">
        <f t="shared" si="3"/>
        <v>60</v>
      </c>
      <c r="BR7" s="23"/>
      <c r="BS7" s="20" t="s">
        <v>282</v>
      </c>
      <c r="BT7" s="20">
        <v>72.5</v>
      </c>
      <c r="BU7" s="64">
        <v>-10</v>
      </c>
      <c r="BV7" s="64">
        <f t="shared" si="4"/>
        <v>62.5</v>
      </c>
      <c r="BW7" s="23"/>
      <c r="BX7" s="20" t="s">
        <v>342</v>
      </c>
      <c r="BY7" s="20">
        <v>65.2</v>
      </c>
      <c r="BZ7" s="20">
        <v>11</v>
      </c>
      <c r="CA7" s="20">
        <f t="shared" si="5"/>
        <v>76.2</v>
      </c>
      <c r="CB7" s="23"/>
      <c r="CC7" s="20" t="s">
        <v>227</v>
      </c>
      <c r="CD7" s="20">
        <v>74.5</v>
      </c>
      <c r="CE7" s="23"/>
      <c r="CF7" s="20" t="s">
        <v>302</v>
      </c>
      <c r="CG7" s="20">
        <v>58.47</v>
      </c>
      <c r="CH7" s="20">
        <v>10</v>
      </c>
      <c r="CI7" s="20">
        <f t="shared" si="6"/>
        <v>68.47</v>
      </c>
      <c r="CJ7" s="23"/>
      <c r="CK7" s="20" t="s">
        <v>303</v>
      </c>
      <c r="CL7" s="20">
        <v>57.39</v>
      </c>
      <c r="CM7" s="23"/>
      <c r="CN7" s="20" t="s">
        <v>304</v>
      </c>
      <c r="CO7" s="20"/>
      <c r="CP7" s="20">
        <v>86.19</v>
      </c>
      <c r="CQ7" s="24"/>
      <c r="CR7" s="20">
        <f t="shared" si="7"/>
        <v>86.19</v>
      </c>
      <c r="CS7" s="23"/>
      <c r="CT7" s="19" t="s">
        <v>220</v>
      </c>
      <c r="CU7" s="24">
        <v>-4.82</v>
      </c>
      <c r="CV7" s="24">
        <v>83</v>
      </c>
      <c r="CW7" s="24"/>
      <c r="CX7" s="24"/>
      <c r="CY7" s="20">
        <f t="shared" si="8"/>
        <v>78.18</v>
      </c>
      <c r="CZ7" s="23"/>
      <c r="DA7" s="19" t="s">
        <v>305</v>
      </c>
      <c r="DB7" s="24">
        <v>24.51</v>
      </c>
      <c r="DC7" s="24"/>
      <c r="DD7" s="24"/>
      <c r="DE7" s="24"/>
      <c r="DF7" s="24"/>
      <c r="DG7" s="24">
        <v>50</v>
      </c>
      <c r="DH7" s="20">
        <f t="shared" si="9"/>
        <v>74.51</v>
      </c>
      <c r="DI7" s="23"/>
      <c r="DJ7" s="19" t="s">
        <v>222</v>
      </c>
      <c r="DK7" s="20">
        <v>89.03</v>
      </c>
      <c r="DL7" s="24" t="s">
        <v>283</v>
      </c>
      <c r="DM7" s="24"/>
      <c r="DN7" s="20">
        <v>89.03</v>
      </c>
      <c r="DO7" s="26"/>
      <c r="DP7" s="19" t="s">
        <v>221</v>
      </c>
      <c r="DQ7" s="20">
        <v>-34.25655604014664</v>
      </c>
      <c r="DR7" s="24">
        <v>154.44</v>
      </c>
      <c r="DS7" s="20">
        <v>-30</v>
      </c>
      <c r="DT7" s="20">
        <v>-8.33</v>
      </c>
      <c r="DU7" s="20">
        <v>81.85344395985335</v>
      </c>
      <c r="DV7" s="13"/>
      <c r="DW7" s="27" t="s">
        <v>306</v>
      </c>
      <c r="DX7" s="28">
        <f t="shared" si="10"/>
        <v>53.839035089961804</v>
      </c>
      <c r="DY7" s="29">
        <v>105.3</v>
      </c>
    </row>
    <row r="8" spans="1:129" ht="12.75">
      <c r="A8" s="18" t="s">
        <v>307</v>
      </c>
      <c r="B8" s="19" t="s">
        <v>372</v>
      </c>
      <c r="C8" s="20"/>
      <c r="D8" s="21"/>
      <c r="E8" s="20"/>
      <c r="F8" s="20"/>
      <c r="G8" s="20"/>
      <c r="H8" s="20"/>
      <c r="I8" s="20">
        <v>4.18</v>
      </c>
      <c r="J8" s="20">
        <v>4.4</v>
      </c>
      <c r="K8" s="20">
        <v>-28.5</v>
      </c>
      <c r="L8" s="20">
        <v>164.1</v>
      </c>
      <c r="M8" s="20">
        <v>-32.5</v>
      </c>
      <c r="N8" s="20">
        <v>40</v>
      </c>
      <c r="O8" s="20">
        <v>65</v>
      </c>
      <c r="P8" s="20">
        <v>25</v>
      </c>
      <c r="Q8" s="79">
        <v>24.5</v>
      </c>
      <c r="R8" s="79">
        <v>172</v>
      </c>
      <c r="S8" s="79">
        <v>-3.75</v>
      </c>
      <c r="T8" s="79">
        <v>-32.92</v>
      </c>
      <c r="U8" s="79">
        <v>-41.6</v>
      </c>
      <c r="V8" s="79">
        <v>49.66</v>
      </c>
      <c r="W8" s="79">
        <f>_xlfn.IFERROR(VLOOKUP(B8,AA:AE,5,FALSE),"")</f>
        <v>-57.5</v>
      </c>
      <c r="X8" s="79">
        <f>Y8/(21-COUNTIF(C8:W8,""))</f>
        <v>23.47133333333333</v>
      </c>
      <c r="Y8" s="22">
        <f>SUM(C8:W8)</f>
        <v>352.06999999999994</v>
      </c>
      <c r="Z8" s="23"/>
      <c r="AA8" s="64" t="s">
        <v>580</v>
      </c>
      <c r="AB8" s="20" t="s">
        <v>794</v>
      </c>
      <c r="AC8" s="64">
        <v>75.5</v>
      </c>
      <c r="AD8" s="20"/>
      <c r="AE8" s="64">
        <f>SUM(AC8:AD8)</f>
        <v>75.5</v>
      </c>
      <c r="AF8" s="23"/>
      <c r="AG8" s="64" t="s">
        <v>767</v>
      </c>
      <c r="AH8" s="64" t="s">
        <v>814</v>
      </c>
      <c r="AI8" s="64">
        <v>59</v>
      </c>
      <c r="AJ8" s="23"/>
      <c r="AK8" s="64" t="s">
        <v>327</v>
      </c>
      <c r="AL8" s="64" t="s">
        <v>327</v>
      </c>
      <c r="AM8" s="64">
        <v>49.23</v>
      </c>
      <c r="AN8" s="23"/>
      <c r="AO8" s="64" t="s">
        <v>767</v>
      </c>
      <c r="AP8" s="64" t="s">
        <v>814</v>
      </c>
      <c r="AQ8" s="64">
        <v>29.989999999999995</v>
      </c>
      <c r="AR8" s="20">
        <v>45</v>
      </c>
      <c r="AS8" s="64">
        <f t="shared" si="0"/>
        <v>74.99</v>
      </c>
      <c r="AT8" s="23"/>
      <c r="AU8" s="64" t="s">
        <v>760</v>
      </c>
      <c r="AV8" s="64">
        <v>59.16</v>
      </c>
      <c r="AW8" s="23"/>
      <c r="AX8" s="64" t="s">
        <v>724</v>
      </c>
      <c r="AY8" s="20">
        <v>122</v>
      </c>
      <c r="AZ8" s="20">
        <v>-25</v>
      </c>
      <c r="BA8" s="64">
        <f t="shared" si="1"/>
        <v>97</v>
      </c>
      <c r="BB8" s="23"/>
      <c r="BC8" s="64" t="s">
        <v>347</v>
      </c>
      <c r="BD8" s="64">
        <v>52.5</v>
      </c>
      <c r="BE8" s="23"/>
      <c r="BF8" s="64" t="s">
        <v>356</v>
      </c>
      <c r="BG8" s="64">
        <v>87</v>
      </c>
      <c r="BH8" s="64"/>
      <c r="BI8" s="64">
        <f t="shared" si="2"/>
        <v>87</v>
      </c>
      <c r="BJ8" s="23"/>
      <c r="BK8" s="64" t="s">
        <v>302</v>
      </c>
      <c r="BL8" s="64">
        <v>58.5</v>
      </c>
      <c r="BM8" s="23"/>
      <c r="BN8" s="64" t="s">
        <v>309</v>
      </c>
      <c r="BO8" s="64">
        <v>42.5</v>
      </c>
      <c r="BP8" s="64">
        <v>8.75</v>
      </c>
      <c r="BQ8" s="64">
        <f t="shared" si="3"/>
        <v>51.25</v>
      </c>
      <c r="BR8" s="23"/>
      <c r="BS8" s="20" t="s">
        <v>291</v>
      </c>
      <c r="BT8" s="20">
        <v>61.66999999999999</v>
      </c>
      <c r="BU8" s="64"/>
      <c r="BV8" s="64">
        <f t="shared" si="4"/>
        <v>61.66999999999999</v>
      </c>
      <c r="BW8" s="23"/>
      <c r="BX8" s="20" t="s">
        <v>221</v>
      </c>
      <c r="BY8" s="20">
        <v>32</v>
      </c>
      <c r="BZ8" s="20">
        <v>19</v>
      </c>
      <c r="CA8" s="20">
        <f t="shared" si="5"/>
        <v>51</v>
      </c>
      <c r="CB8" s="23"/>
      <c r="CC8" s="20" t="s">
        <v>308</v>
      </c>
      <c r="CD8" s="20">
        <v>64.5</v>
      </c>
      <c r="CE8" s="23"/>
      <c r="CF8" s="20" t="s">
        <v>294</v>
      </c>
      <c r="CG8" s="20">
        <v>61.25</v>
      </c>
      <c r="CH8" s="20"/>
      <c r="CI8" s="20">
        <f t="shared" si="6"/>
        <v>61.25</v>
      </c>
      <c r="CJ8" s="23"/>
      <c r="CK8" s="20" t="s">
        <v>282</v>
      </c>
      <c r="CL8" s="20">
        <v>56.71</v>
      </c>
      <c r="CM8" s="23"/>
      <c r="CN8" s="20" t="s">
        <v>227</v>
      </c>
      <c r="CO8" s="20">
        <v>-5</v>
      </c>
      <c r="CP8" s="20">
        <v>74.07</v>
      </c>
      <c r="CQ8" s="24">
        <v>8.41</v>
      </c>
      <c r="CR8" s="20">
        <f t="shared" si="7"/>
        <v>77.47999999999999</v>
      </c>
      <c r="CS8" s="23"/>
      <c r="CT8" s="19" t="s">
        <v>309</v>
      </c>
      <c r="CU8" s="24">
        <v>27.37</v>
      </c>
      <c r="CV8" s="24">
        <v>-2.5</v>
      </c>
      <c r="CW8" s="20">
        <v>-3</v>
      </c>
      <c r="CX8" s="24">
        <v>30</v>
      </c>
      <c r="CY8" s="20">
        <f t="shared" si="8"/>
        <v>51.870000000000005</v>
      </c>
      <c r="CZ8" s="23"/>
      <c r="DA8" s="19" t="s">
        <v>294</v>
      </c>
      <c r="DB8" s="24">
        <v>64.98</v>
      </c>
      <c r="DC8" s="24"/>
      <c r="DD8" s="24"/>
      <c r="DE8" s="24"/>
      <c r="DF8" s="24"/>
      <c r="DG8" s="24"/>
      <c r="DH8" s="20">
        <f t="shared" si="9"/>
        <v>64.98</v>
      </c>
      <c r="DI8" s="23"/>
      <c r="DJ8" s="19" t="s">
        <v>230</v>
      </c>
      <c r="DK8" s="20">
        <v>78.49</v>
      </c>
      <c r="DL8" s="20" t="s">
        <v>283</v>
      </c>
      <c r="DM8" s="20"/>
      <c r="DN8" s="20">
        <v>78.49</v>
      </c>
      <c r="DO8" s="26"/>
      <c r="DP8" s="19" t="s">
        <v>310</v>
      </c>
      <c r="DQ8" s="20">
        <v>-30.67751287177311</v>
      </c>
      <c r="DR8" s="20"/>
      <c r="DS8" s="19"/>
      <c r="DT8" s="20">
        <v>97.5</v>
      </c>
      <c r="DU8" s="20">
        <v>66.8224871282269</v>
      </c>
      <c r="DV8" s="13"/>
      <c r="DW8" s="27" t="s">
        <v>311</v>
      </c>
      <c r="DX8" s="28">
        <f t="shared" si="10"/>
        <v>43.20416396108046</v>
      </c>
      <c r="DY8" s="29">
        <v>84.5</v>
      </c>
    </row>
    <row r="9" spans="1:129" ht="12.75">
      <c r="A9" s="18" t="s">
        <v>312</v>
      </c>
      <c r="B9" s="19" t="s">
        <v>285</v>
      </c>
      <c r="C9" s="20"/>
      <c r="D9" s="20">
        <v>-74.16751287177311</v>
      </c>
      <c r="E9" s="20">
        <v>101.43</v>
      </c>
      <c r="F9" s="20">
        <v>13.87</v>
      </c>
      <c r="G9" s="20">
        <v>-21.37</v>
      </c>
      <c r="H9" s="20">
        <v>176.95</v>
      </c>
      <c r="I9" s="20">
        <v>42.81</v>
      </c>
      <c r="J9" s="20">
        <v>155.61</v>
      </c>
      <c r="K9" s="20">
        <v>-9.5</v>
      </c>
      <c r="L9" s="20">
        <v>-29.67</v>
      </c>
      <c r="M9" s="20">
        <v>27.5</v>
      </c>
      <c r="N9" s="20">
        <v>-30</v>
      </c>
      <c r="O9" s="20">
        <v>37.5</v>
      </c>
      <c r="P9" s="20">
        <v>53.25</v>
      </c>
      <c r="Q9" s="79">
        <v>15</v>
      </c>
      <c r="R9" s="79">
        <v>-45</v>
      </c>
      <c r="S9" s="79">
        <v>32.5</v>
      </c>
      <c r="T9" s="79">
        <v>-18.75</v>
      </c>
      <c r="U9" s="79">
        <v>8.75</v>
      </c>
      <c r="V9" s="79">
        <v>-61.67</v>
      </c>
      <c r="W9" s="79">
        <f>_xlfn.IFERROR(VLOOKUP(B9,AA:AE,5,FALSE),"")</f>
        <v>-46.67</v>
      </c>
      <c r="X9" s="79">
        <f>Y9/(21-COUNTIF(C9:W9,""))</f>
        <v>16.418624356411343</v>
      </c>
      <c r="Y9" s="22">
        <f>SUM(C9:W9)</f>
        <v>328.37248712822685</v>
      </c>
      <c r="Z9" s="23"/>
      <c r="AA9" s="64" t="s">
        <v>226</v>
      </c>
      <c r="AB9" s="64" t="s">
        <v>943</v>
      </c>
      <c r="AC9" s="64">
        <v>38.33</v>
      </c>
      <c r="AD9" s="20">
        <v>31.66</v>
      </c>
      <c r="AE9" s="20">
        <f>SUM(AC9:AD9)</f>
        <v>69.99</v>
      </c>
      <c r="AF9" s="23"/>
      <c r="AG9" s="64" t="s">
        <v>313</v>
      </c>
      <c r="AH9" s="64" t="s">
        <v>811</v>
      </c>
      <c r="AI9" s="64">
        <v>56.849999999999994</v>
      </c>
      <c r="AJ9" s="23"/>
      <c r="AK9" s="64" t="s">
        <v>386</v>
      </c>
      <c r="AL9" s="64" t="s">
        <v>855</v>
      </c>
      <c r="AM9" s="64">
        <v>46.8</v>
      </c>
      <c r="AN9" s="23"/>
      <c r="AO9" s="64" t="s">
        <v>379</v>
      </c>
      <c r="AP9" s="64" t="s">
        <v>790</v>
      </c>
      <c r="AQ9" s="64">
        <v>66.66</v>
      </c>
      <c r="AR9" s="20">
        <v>0</v>
      </c>
      <c r="AS9" s="64">
        <f t="shared" si="0"/>
        <v>66.66</v>
      </c>
      <c r="AT9" s="23"/>
      <c r="AU9" s="64" t="s">
        <v>724</v>
      </c>
      <c r="AV9" s="64">
        <v>57.5</v>
      </c>
      <c r="AW9" s="23"/>
      <c r="AX9" s="20" t="s">
        <v>354</v>
      </c>
      <c r="AY9" s="64">
        <v>96</v>
      </c>
      <c r="AZ9" s="20"/>
      <c r="BA9" s="64">
        <f t="shared" si="1"/>
        <v>96</v>
      </c>
      <c r="BB9" s="23"/>
      <c r="BC9" s="64" t="s">
        <v>623</v>
      </c>
      <c r="BD9" s="64">
        <v>48.57142857142857</v>
      </c>
      <c r="BE9" s="23"/>
      <c r="BF9" s="20" t="s">
        <v>218</v>
      </c>
      <c r="BG9" s="20">
        <v>82</v>
      </c>
      <c r="BH9" s="20"/>
      <c r="BI9" s="64">
        <f t="shared" si="2"/>
        <v>82</v>
      </c>
      <c r="BJ9" s="23"/>
      <c r="BK9" s="64" t="s">
        <v>293</v>
      </c>
      <c r="BL9" s="64">
        <v>55</v>
      </c>
      <c r="BM9" s="23"/>
      <c r="BN9" s="20" t="s">
        <v>330</v>
      </c>
      <c r="BO9" s="20">
        <v>50</v>
      </c>
      <c r="BP9" s="20"/>
      <c r="BQ9" s="20">
        <f t="shared" si="3"/>
        <v>50</v>
      </c>
      <c r="BR9" s="23"/>
      <c r="BS9" s="20" t="s">
        <v>318</v>
      </c>
      <c r="BT9" s="20">
        <v>42.5</v>
      </c>
      <c r="BU9" s="20"/>
      <c r="BV9" s="64">
        <f t="shared" si="4"/>
        <v>42.5</v>
      </c>
      <c r="BW9" s="23"/>
      <c r="BX9" s="20" t="s">
        <v>324</v>
      </c>
      <c r="BY9" s="20"/>
      <c r="BZ9" s="20"/>
      <c r="CA9" s="20">
        <v>50</v>
      </c>
      <c r="CB9" s="23"/>
      <c r="CC9" s="20" t="s">
        <v>313</v>
      </c>
      <c r="CD9" s="20">
        <v>55</v>
      </c>
      <c r="CE9" s="23"/>
      <c r="CF9" s="20" t="s">
        <v>313</v>
      </c>
      <c r="CG9" s="20">
        <v>57.27</v>
      </c>
      <c r="CH9" s="20">
        <v>-5</v>
      </c>
      <c r="CI9" s="20">
        <f t="shared" si="6"/>
        <v>52.27</v>
      </c>
      <c r="CJ9" s="23"/>
      <c r="CK9" s="20" t="s">
        <v>224</v>
      </c>
      <c r="CL9" s="20">
        <v>54.58</v>
      </c>
      <c r="CM9" s="23"/>
      <c r="CN9" s="20" t="s">
        <v>309</v>
      </c>
      <c r="CO9" s="20">
        <v>45</v>
      </c>
      <c r="CP9" s="20">
        <v>7.92</v>
      </c>
      <c r="CQ9" s="24">
        <v>7.38</v>
      </c>
      <c r="CR9" s="20">
        <f t="shared" si="7"/>
        <v>60.300000000000004</v>
      </c>
      <c r="CS9" s="23"/>
      <c r="CT9" s="19" t="s">
        <v>219</v>
      </c>
      <c r="CU9" s="20"/>
      <c r="CV9" s="24">
        <v>60</v>
      </c>
      <c r="CW9" s="24"/>
      <c r="CX9" s="24">
        <v>-10</v>
      </c>
      <c r="CY9" s="20">
        <f t="shared" si="8"/>
        <v>50</v>
      </c>
      <c r="CZ9" s="23"/>
      <c r="DA9" s="19" t="s">
        <v>314</v>
      </c>
      <c r="DB9" s="24">
        <v>61.92</v>
      </c>
      <c r="DC9" s="20"/>
      <c r="DD9" s="20"/>
      <c r="DE9" s="20"/>
      <c r="DF9" s="20"/>
      <c r="DG9" s="20"/>
      <c r="DH9" s="20">
        <f t="shared" si="9"/>
        <v>61.92</v>
      </c>
      <c r="DI9" s="23"/>
      <c r="DJ9" s="19" t="s">
        <v>216</v>
      </c>
      <c r="DK9" s="20">
        <v>69.64</v>
      </c>
      <c r="DL9" s="24" t="s">
        <v>283</v>
      </c>
      <c r="DM9" s="24"/>
      <c r="DN9" s="20">
        <v>69.64</v>
      </c>
      <c r="DO9" s="26"/>
      <c r="DP9" s="19" t="s">
        <v>315</v>
      </c>
      <c r="DQ9" s="20">
        <v>41.210125624415205</v>
      </c>
      <c r="DR9" s="24">
        <v>48.2</v>
      </c>
      <c r="DS9" s="20">
        <v>-25</v>
      </c>
      <c r="DT9" s="20"/>
      <c r="DU9" s="20">
        <v>64.4101256244152</v>
      </c>
      <c r="DV9" s="13"/>
      <c r="DW9" s="27" t="s">
        <v>316</v>
      </c>
      <c r="DX9" s="28">
        <f t="shared" si="10"/>
        <v>42.815582131371336</v>
      </c>
      <c r="DY9" s="29">
        <v>83.74</v>
      </c>
    </row>
    <row r="10" spans="1:129" ht="12.75">
      <c r="A10" s="18" t="s">
        <v>317</v>
      </c>
      <c r="B10" s="19" t="s">
        <v>230</v>
      </c>
      <c r="C10" s="20"/>
      <c r="D10" s="21"/>
      <c r="E10" s="20">
        <v>78.49</v>
      </c>
      <c r="F10" s="20">
        <v>23.14</v>
      </c>
      <c r="G10" s="20">
        <v>27.63</v>
      </c>
      <c r="H10" s="20">
        <v>112.4</v>
      </c>
      <c r="I10" s="20">
        <v>11.49</v>
      </c>
      <c r="J10" s="20">
        <v>215.73</v>
      </c>
      <c r="K10" s="20">
        <v>-8</v>
      </c>
      <c r="L10" s="20">
        <v>-26</v>
      </c>
      <c r="M10" s="20">
        <v>-24</v>
      </c>
      <c r="N10" s="20">
        <v>10</v>
      </c>
      <c r="O10" s="20">
        <v>-45</v>
      </c>
      <c r="P10" s="20">
        <v>-55</v>
      </c>
      <c r="Q10" s="79"/>
      <c r="R10" s="79"/>
      <c r="S10" s="79"/>
      <c r="T10" s="79"/>
      <c r="U10" s="79" t="s">
        <v>283</v>
      </c>
      <c r="V10" s="79" t="s">
        <v>283</v>
      </c>
      <c r="W10" s="79">
        <f>_xlfn.IFERROR(VLOOKUP(B10,AA:AE,5,FALSE),"")</f>
      </c>
      <c r="X10" s="79">
        <f>Y10/(21-COUNTIF(C10:W10,""))</f>
        <v>26.74</v>
      </c>
      <c r="Y10" s="22">
        <f>SUM(C10:W10)</f>
        <v>320.88</v>
      </c>
      <c r="Z10" s="23"/>
      <c r="AA10" s="64" t="s">
        <v>327</v>
      </c>
      <c r="AB10" s="20" t="s">
        <v>327</v>
      </c>
      <c r="AC10" s="64">
        <v>63.33</v>
      </c>
      <c r="AD10" s="20"/>
      <c r="AE10" s="64">
        <f>SUM(AC10:AD10)</f>
        <v>63.33</v>
      </c>
      <c r="AF10" s="23"/>
      <c r="AG10" s="64" t="s">
        <v>218</v>
      </c>
      <c r="AH10" s="64" t="s">
        <v>736</v>
      </c>
      <c r="AI10" s="64">
        <v>55.80000000000001</v>
      </c>
      <c r="AJ10" s="23"/>
      <c r="AK10" s="64" t="s">
        <v>292</v>
      </c>
      <c r="AL10" s="64" t="s">
        <v>801</v>
      </c>
      <c r="AM10" s="64">
        <v>44.8</v>
      </c>
      <c r="AN10" s="23"/>
      <c r="AO10" s="64" t="s">
        <v>292</v>
      </c>
      <c r="AP10" s="64" t="s">
        <v>801</v>
      </c>
      <c r="AQ10" s="64">
        <v>49.16</v>
      </c>
      <c r="AR10" s="20">
        <v>10</v>
      </c>
      <c r="AS10" s="64">
        <f t="shared" si="0"/>
        <v>59.16</v>
      </c>
      <c r="AT10" s="23"/>
      <c r="AU10" s="64" t="s">
        <v>224</v>
      </c>
      <c r="AV10" s="64">
        <v>50</v>
      </c>
      <c r="AW10" s="23"/>
      <c r="AX10" s="64" t="s">
        <v>229</v>
      </c>
      <c r="AY10" s="64">
        <v>69</v>
      </c>
      <c r="AZ10" s="20"/>
      <c r="BA10" s="64">
        <f t="shared" si="1"/>
        <v>69</v>
      </c>
      <c r="BB10" s="23"/>
      <c r="BC10" s="64" t="s">
        <v>568</v>
      </c>
      <c r="BD10" s="64">
        <v>46.57142857142857</v>
      </c>
      <c r="BE10" s="23"/>
      <c r="BF10" s="64" t="s">
        <v>319</v>
      </c>
      <c r="BG10" s="64">
        <v>62.5</v>
      </c>
      <c r="BH10" s="64"/>
      <c r="BI10" s="20">
        <f t="shared" si="2"/>
        <v>62.5</v>
      </c>
      <c r="BJ10" s="23"/>
      <c r="BK10" s="64" t="s">
        <v>332</v>
      </c>
      <c r="BL10" s="64">
        <v>50</v>
      </c>
      <c r="BM10" s="23"/>
      <c r="BN10" s="64" t="s">
        <v>579</v>
      </c>
      <c r="BO10" s="64">
        <v>48.5</v>
      </c>
      <c r="BP10" s="64"/>
      <c r="BQ10" s="64">
        <f t="shared" si="3"/>
        <v>48.5</v>
      </c>
      <c r="BR10" s="23"/>
      <c r="BS10" s="20" t="s">
        <v>220</v>
      </c>
      <c r="BT10" s="20">
        <v>42.5</v>
      </c>
      <c r="BU10" s="64"/>
      <c r="BV10" s="64">
        <f t="shared" si="4"/>
        <v>42.5</v>
      </c>
      <c r="BW10" s="23"/>
      <c r="BX10" s="20" t="s">
        <v>356</v>
      </c>
      <c r="BY10" s="20">
        <v>47.74</v>
      </c>
      <c r="BZ10" s="20"/>
      <c r="CA10" s="20">
        <f t="shared" si="5"/>
        <v>47.74</v>
      </c>
      <c r="CB10" s="23"/>
      <c r="CC10" s="20" t="s">
        <v>224</v>
      </c>
      <c r="CD10" s="20">
        <v>50.5</v>
      </c>
      <c r="CE10" s="23"/>
      <c r="CF10" s="20" t="s">
        <v>291</v>
      </c>
      <c r="CG10" s="20">
        <v>7.07</v>
      </c>
      <c r="CH10" s="20">
        <v>45</v>
      </c>
      <c r="CI10" s="20">
        <f t="shared" si="6"/>
        <v>52.07</v>
      </c>
      <c r="CJ10" s="23"/>
      <c r="CK10" s="20" t="s">
        <v>318</v>
      </c>
      <c r="CL10" s="20">
        <v>46.89</v>
      </c>
      <c r="CM10" s="23"/>
      <c r="CN10" s="20" t="s">
        <v>308</v>
      </c>
      <c r="CO10" s="20"/>
      <c r="CP10" s="20">
        <v>58.73</v>
      </c>
      <c r="CQ10" s="24"/>
      <c r="CR10" s="20">
        <f t="shared" si="7"/>
        <v>58.73</v>
      </c>
      <c r="CS10" s="23"/>
      <c r="CT10" s="19" t="s">
        <v>221</v>
      </c>
      <c r="CU10" s="24">
        <v>63.43</v>
      </c>
      <c r="CV10" s="24">
        <v>-22.5</v>
      </c>
      <c r="CW10" s="20">
        <v>7</v>
      </c>
      <c r="CX10" s="24">
        <v>0</v>
      </c>
      <c r="CY10" s="20">
        <f t="shared" si="8"/>
        <v>47.93</v>
      </c>
      <c r="CZ10" s="23"/>
      <c r="DA10" s="19" t="s">
        <v>218</v>
      </c>
      <c r="DB10" s="24">
        <v>55.23</v>
      </c>
      <c r="DC10" s="24"/>
      <c r="DD10" s="24"/>
      <c r="DE10" s="24"/>
      <c r="DF10" s="24"/>
      <c r="DG10" s="24"/>
      <c r="DH10" s="20">
        <f t="shared" si="9"/>
        <v>55.23</v>
      </c>
      <c r="DI10" s="23"/>
      <c r="DJ10" s="19" t="s">
        <v>319</v>
      </c>
      <c r="DK10" s="20">
        <v>16</v>
      </c>
      <c r="DL10" s="20">
        <v>41.67</v>
      </c>
      <c r="DM10" s="20"/>
      <c r="DN10" s="20">
        <v>57.67</v>
      </c>
      <c r="DO10" s="26"/>
      <c r="DP10" s="19" t="s">
        <v>294</v>
      </c>
      <c r="DQ10" s="20">
        <v>92.482475470772</v>
      </c>
      <c r="DR10" s="24">
        <v>-28.08</v>
      </c>
      <c r="DS10" s="19"/>
      <c r="DT10" s="20"/>
      <c r="DU10" s="20">
        <v>64.402475470772</v>
      </c>
      <c r="DV10" s="13"/>
      <c r="DW10" s="27" t="s">
        <v>320</v>
      </c>
      <c r="DX10" s="28">
        <f t="shared" si="10"/>
        <v>32.4363569430881</v>
      </c>
      <c r="DY10" s="29">
        <v>63.44</v>
      </c>
    </row>
    <row r="11" spans="1:129" ht="12.75">
      <c r="A11" s="18" t="s">
        <v>321</v>
      </c>
      <c r="B11" s="20" t="s">
        <v>725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79">
        <v>102.5</v>
      </c>
      <c r="R11" s="79">
        <v>16</v>
      </c>
      <c r="S11" s="79">
        <v>-22.5</v>
      </c>
      <c r="T11" s="79">
        <v>83.16</v>
      </c>
      <c r="U11" s="79">
        <v>-17.5</v>
      </c>
      <c r="V11" s="79">
        <v>-6.300000000000011</v>
      </c>
      <c r="W11" s="79">
        <f>_xlfn.IFERROR(VLOOKUP(B11,AA:AE,5,FALSE),"")</f>
        <v>161.83</v>
      </c>
      <c r="X11" s="79">
        <f>Y11/(21-COUNTIF(C11:W11,""))</f>
        <v>45.31285714285714</v>
      </c>
      <c r="Y11" s="22">
        <f>SUM(C11:W11)</f>
        <v>317.19</v>
      </c>
      <c r="Z11" s="23"/>
      <c r="AA11" s="64" t="s">
        <v>347</v>
      </c>
      <c r="AB11" s="20" t="s">
        <v>347</v>
      </c>
      <c r="AC11" s="64">
        <v>63.33</v>
      </c>
      <c r="AD11" s="20"/>
      <c r="AE11" s="64">
        <f>SUM(AC11:AD11)</f>
        <v>63.33</v>
      </c>
      <c r="AF11" s="23"/>
      <c r="AG11" s="64" t="s">
        <v>344</v>
      </c>
      <c r="AH11" s="64" t="s">
        <v>786</v>
      </c>
      <c r="AI11" s="64">
        <v>55.599999999999994</v>
      </c>
      <c r="AJ11" s="23"/>
      <c r="AK11" s="64" t="s">
        <v>294</v>
      </c>
      <c r="AL11" s="64" t="s">
        <v>788</v>
      </c>
      <c r="AM11" s="64">
        <v>34</v>
      </c>
      <c r="AN11" s="23"/>
      <c r="AO11" s="64" t="s">
        <v>231</v>
      </c>
      <c r="AP11" s="20" t="s">
        <v>231</v>
      </c>
      <c r="AQ11" s="64">
        <v>42.83</v>
      </c>
      <c r="AR11" s="20"/>
      <c r="AS11" s="64">
        <f t="shared" si="0"/>
        <v>42.83</v>
      </c>
      <c r="AT11" s="23"/>
      <c r="AU11" s="64" t="s">
        <v>347</v>
      </c>
      <c r="AV11" s="64">
        <v>48.120000000000005</v>
      </c>
      <c r="AW11" s="23"/>
      <c r="AX11" s="64" t="s">
        <v>302</v>
      </c>
      <c r="AY11" s="64">
        <v>45</v>
      </c>
      <c r="AZ11" s="20">
        <v>10</v>
      </c>
      <c r="BA11" s="64">
        <f t="shared" si="1"/>
        <v>55</v>
      </c>
      <c r="BB11" s="23"/>
      <c r="BC11" s="64" t="s">
        <v>583</v>
      </c>
      <c r="BD11" s="64">
        <v>42.5</v>
      </c>
      <c r="BE11" s="23"/>
      <c r="BF11" s="64" t="s">
        <v>623</v>
      </c>
      <c r="BG11" s="64">
        <v>60</v>
      </c>
      <c r="BH11" s="20">
        <v>-1</v>
      </c>
      <c r="BI11" s="64">
        <f t="shared" si="2"/>
        <v>59</v>
      </c>
      <c r="BJ11" s="23"/>
      <c r="BK11" s="64" t="s">
        <v>622</v>
      </c>
      <c r="BL11" s="64">
        <v>45</v>
      </c>
      <c r="BM11" s="23"/>
      <c r="BN11" s="64" t="s">
        <v>218</v>
      </c>
      <c r="BO11" s="64">
        <v>47.5</v>
      </c>
      <c r="BP11" s="64"/>
      <c r="BQ11" s="64">
        <f t="shared" si="3"/>
        <v>47.5</v>
      </c>
      <c r="BR11" s="23"/>
      <c r="BS11" s="20" t="s">
        <v>303</v>
      </c>
      <c r="BT11" s="20">
        <v>40</v>
      </c>
      <c r="BU11" s="64"/>
      <c r="BV11" s="64">
        <f t="shared" si="4"/>
        <v>40</v>
      </c>
      <c r="BW11" s="23"/>
      <c r="BX11" s="20" t="s">
        <v>293</v>
      </c>
      <c r="BY11" s="20">
        <v>-3</v>
      </c>
      <c r="BZ11" s="20">
        <v>47</v>
      </c>
      <c r="CA11" s="20">
        <f t="shared" si="5"/>
        <v>44</v>
      </c>
      <c r="CB11" s="23"/>
      <c r="CC11" s="20" t="s">
        <v>292</v>
      </c>
      <c r="CD11" s="20">
        <v>29</v>
      </c>
      <c r="CE11" s="23"/>
      <c r="CF11" s="20" t="s">
        <v>229</v>
      </c>
      <c r="CG11" s="20">
        <v>44.78</v>
      </c>
      <c r="CH11" s="20">
        <v>5</v>
      </c>
      <c r="CI11" s="20">
        <f t="shared" si="6"/>
        <v>49.78</v>
      </c>
      <c r="CJ11" s="23"/>
      <c r="CK11" s="20" t="s">
        <v>285</v>
      </c>
      <c r="CL11" s="20">
        <v>42.81</v>
      </c>
      <c r="CM11" s="23"/>
      <c r="CN11" s="20" t="s">
        <v>292</v>
      </c>
      <c r="CO11" s="20">
        <v>20</v>
      </c>
      <c r="CP11" s="20">
        <v>37.54</v>
      </c>
      <c r="CQ11" s="24">
        <v>-1.38</v>
      </c>
      <c r="CR11" s="20">
        <f t="shared" si="7"/>
        <v>56.16</v>
      </c>
      <c r="CS11" s="23"/>
      <c r="CT11" s="19" t="s">
        <v>218</v>
      </c>
      <c r="CU11" s="24">
        <v>45.28</v>
      </c>
      <c r="CV11" s="20"/>
      <c r="CW11" s="20"/>
      <c r="CX11" s="20"/>
      <c r="CY11" s="20">
        <f t="shared" si="8"/>
        <v>45.28</v>
      </c>
      <c r="CZ11" s="23"/>
      <c r="DA11" s="19" t="s">
        <v>322</v>
      </c>
      <c r="DB11" s="24">
        <v>76.74</v>
      </c>
      <c r="DC11" s="24">
        <v>-30</v>
      </c>
      <c r="DD11" s="24"/>
      <c r="DE11" s="24"/>
      <c r="DF11" s="24"/>
      <c r="DG11" s="24">
        <v>8</v>
      </c>
      <c r="DH11" s="20">
        <f t="shared" si="9"/>
        <v>54.739999999999995</v>
      </c>
      <c r="DI11" s="23"/>
      <c r="DJ11" s="19" t="s">
        <v>323</v>
      </c>
      <c r="DK11" s="20"/>
      <c r="DL11" s="24">
        <v>39.44</v>
      </c>
      <c r="DM11" s="20"/>
      <c r="DN11" s="20">
        <v>39.44</v>
      </c>
      <c r="DO11" s="26"/>
      <c r="DP11" s="19" t="s">
        <v>324</v>
      </c>
      <c r="DQ11" s="19"/>
      <c r="DR11" s="19"/>
      <c r="DS11" s="20">
        <v>55.01</v>
      </c>
      <c r="DT11" s="20"/>
      <c r="DU11" s="20">
        <v>55.01</v>
      </c>
      <c r="DV11" s="13"/>
      <c r="DW11" s="27" t="s">
        <v>325</v>
      </c>
      <c r="DX11" s="28">
        <f>DY11/1.95583</f>
        <v>31.02519135098654</v>
      </c>
      <c r="DY11" s="29">
        <v>60.68</v>
      </c>
    </row>
    <row r="12" spans="1:129" ht="12.75">
      <c r="A12" s="18" t="s">
        <v>326</v>
      </c>
      <c r="B12" s="19" t="s">
        <v>579</v>
      </c>
      <c r="C12" s="20"/>
      <c r="D12" s="20">
        <v>-5.83</v>
      </c>
      <c r="E12" s="20">
        <v>126.33</v>
      </c>
      <c r="F12" s="20">
        <v>46.77</v>
      </c>
      <c r="G12" s="20">
        <v>78.18</v>
      </c>
      <c r="H12" s="20">
        <v>-70.03</v>
      </c>
      <c r="I12" s="20">
        <v>128.66</v>
      </c>
      <c r="J12" s="20">
        <v>-9.57</v>
      </c>
      <c r="K12" s="20">
        <v>-27.5</v>
      </c>
      <c r="L12" s="20">
        <v>17</v>
      </c>
      <c r="M12" s="20">
        <v>42.5</v>
      </c>
      <c r="N12" s="20">
        <v>48.5</v>
      </c>
      <c r="O12" s="20">
        <v>45</v>
      </c>
      <c r="P12" s="20">
        <v>40</v>
      </c>
      <c r="Q12" s="79">
        <v>-1.4285714285714306</v>
      </c>
      <c r="R12" s="79">
        <v>-51</v>
      </c>
      <c r="S12" s="79">
        <v>-8.549999999999997</v>
      </c>
      <c r="T12" s="79">
        <v>5</v>
      </c>
      <c r="U12" s="79">
        <v>-6</v>
      </c>
      <c r="V12" s="79">
        <v>-26.07</v>
      </c>
      <c r="W12" s="79">
        <f>_xlfn.IFERROR(VLOOKUP(B12,AA:AE,5,FALSE),"")</f>
        <v>-55</v>
      </c>
      <c r="X12" s="79">
        <f>Y12/(21-COUNTIF(C12:W12,""))</f>
        <v>15.84807142857143</v>
      </c>
      <c r="Y12" s="22">
        <f>SUM(C12:W12)</f>
        <v>316.9614285714286</v>
      </c>
      <c r="Z12" s="23"/>
      <c r="AA12" s="64" t="s">
        <v>379</v>
      </c>
      <c r="AB12" s="64" t="s">
        <v>790</v>
      </c>
      <c r="AC12" s="64">
        <v>48.33</v>
      </c>
      <c r="AD12" s="20">
        <v>0</v>
      </c>
      <c r="AE12" s="64">
        <f>SUM(AC12:AD12)</f>
        <v>48.33</v>
      </c>
      <c r="AF12" s="23"/>
      <c r="AG12" s="64" t="s">
        <v>372</v>
      </c>
      <c r="AH12" s="64" t="s">
        <v>372</v>
      </c>
      <c r="AI12" s="64">
        <v>49.66</v>
      </c>
      <c r="AJ12" s="23"/>
      <c r="AK12" s="64" t="s">
        <v>578</v>
      </c>
      <c r="AL12" s="64" t="s">
        <v>578</v>
      </c>
      <c r="AM12" s="64">
        <v>33.699999999999996</v>
      </c>
      <c r="AN12" s="23"/>
      <c r="AO12" s="64" t="s">
        <v>293</v>
      </c>
      <c r="AP12" s="64" t="s">
        <v>807</v>
      </c>
      <c r="AQ12" s="64">
        <v>39.58</v>
      </c>
      <c r="AR12" s="20"/>
      <c r="AS12" s="64">
        <f t="shared" si="0"/>
        <v>39.58</v>
      </c>
      <c r="AT12" s="23"/>
      <c r="AU12" s="64" t="s">
        <v>302</v>
      </c>
      <c r="AV12" s="64">
        <v>47.08</v>
      </c>
      <c r="AW12" s="23"/>
      <c r="AX12" s="20" t="s">
        <v>319</v>
      </c>
      <c r="AY12" s="20">
        <v>53</v>
      </c>
      <c r="AZ12" s="20"/>
      <c r="BA12" s="64">
        <f t="shared" si="1"/>
        <v>53</v>
      </c>
      <c r="BB12" s="23"/>
      <c r="BC12" s="64" t="s">
        <v>280</v>
      </c>
      <c r="BD12" s="64">
        <v>40</v>
      </c>
      <c r="BE12" s="23"/>
      <c r="BF12" s="64" t="s">
        <v>689</v>
      </c>
      <c r="BG12" s="64">
        <v>10</v>
      </c>
      <c r="BH12" s="20">
        <v>47</v>
      </c>
      <c r="BI12" s="20">
        <f t="shared" si="2"/>
        <v>57</v>
      </c>
      <c r="BJ12" s="23"/>
      <c r="BK12" s="64" t="s">
        <v>579</v>
      </c>
      <c r="BL12" s="64">
        <v>45</v>
      </c>
      <c r="BM12" s="23"/>
      <c r="BN12" s="64" t="s">
        <v>583</v>
      </c>
      <c r="BO12" s="64"/>
      <c r="BP12" s="64">
        <v>44.75</v>
      </c>
      <c r="BQ12" s="64">
        <f t="shared" si="3"/>
        <v>44.75</v>
      </c>
      <c r="BR12" s="23"/>
      <c r="BS12" s="20" t="s">
        <v>330</v>
      </c>
      <c r="BT12" s="20">
        <v>36.5</v>
      </c>
      <c r="BU12" s="64"/>
      <c r="BV12" s="64">
        <f t="shared" si="4"/>
        <v>36.5</v>
      </c>
      <c r="BW12" s="23"/>
      <c r="BX12" s="20" t="s">
        <v>347</v>
      </c>
      <c r="BY12" s="20">
        <v>42</v>
      </c>
      <c r="BZ12" s="20"/>
      <c r="CA12" s="20">
        <f t="shared" si="5"/>
        <v>42</v>
      </c>
      <c r="CB12" s="23"/>
      <c r="CC12" s="20" t="s">
        <v>226</v>
      </c>
      <c r="CD12" s="20">
        <v>25.17</v>
      </c>
      <c r="CE12" s="23"/>
      <c r="CF12" s="20" t="s">
        <v>221</v>
      </c>
      <c r="CG12" s="20">
        <v>-63.29</v>
      </c>
      <c r="CH12" s="20">
        <v>105</v>
      </c>
      <c r="CI12" s="20">
        <f t="shared" si="6"/>
        <v>41.71</v>
      </c>
      <c r="CJ12" s="23"/>
      <c r="CK12" s="20" t="s">
        <v>292</v>
      </c>
      <c r="CL12" s="20">
        <v>42.75</v>
      </c>
      <c r="CM12" s="23"/>
      <c r="CN12" s="20" t="s">
        <v>287</v>
      </c>
      <c r="CO12" s="20"/>
      <c r="CP12" s="20"/>
      <c r="CQ12" s="24">
        <v>45.79</v>
      </c>
      <c r="CR12" s="20">
        <f t="shared" si="7"/>
        <v>45.79</v>
      </c>
      <c r="CS12" s="23"/>
      <c r="CT12" s="19" t="s">
        <v>327</v>
      </c>
      <c r="CU12" s="20">
        <v>36.46</v>
      </c>
      <c r="CV12" s="24"/>
      <c r="CW12" s="24"/>
      <c r="CX12" s="24"/>
      <c r="CY12" s="20">
        <f t="shared" si="8"/>
        <v>36.46</v>
      </c>
      <c r="CZ12" s="23"/>
      <c r="DA12" s="25" t="s">
        <v>220</v>
      </c>
      <c r="DB12" s="24">
        <v>-75.48</v>
      </c>
      <c r="DC12" s="24">
        <v>102.25</v>
      </c>
      <c r="DD12" s="24"/>
      <c r="DE12" s="24"/>
      <c r="DF12" s="24"/>
      <c r="DG12" s="24">
        <v>20</v>
      </c>
      <c r="DH12" s="20">
        <f t="shared" si="9"/>
        <v>46.769999999999996</v>
      </c>
      <c r="DI12" s="23"/>
      <c r="DJ12" s="19" t="s">
        <v>313</v>
      </c>
      <c r="DK12" s="20">
        <v>-12.04</v>
      </c>
      <c r="DL12" s="24">
        <v>55.01</v>
      </c>
      <c r="DM12" s="24">
        <v>-5.3</v>
      </c>
      <c r="DN12" s="20">
        <v>37.67</v>
      </c>
      <c r="DO12" s="26"/>
      <c r="DP12" s="19" t="s">
        <v>328</v>
      </c>
      <c r="DQ12" s="20">
        <v>10.22583762392437</v>
      </c>
      <c r="DR12" s="24">
        <v>-7</v>
      </c>
      <c r="DS12" s="19"/>
      <c r="DT12" s="20">
        <v>45</v>
      </c>
      <c r="DU12" s="20">
        <v>48.22583762392437</v>
      </c>
      <c r="DV12" s="13"/>
      <c r="DW12" s="27" t="s">
        <v>303</v>
      </c>
      <c r="DX12" s="28">
        <f t="shared" si="10"/>
        <v>19.556914455755358</v>
      </c>
      <c r="DY12" s="29">
        <v>38.25</v>
      </c>
    </row>
    <row r="13" spans="1:129" ht="12.75">
      <c r="A13" s="18" t="s">
        <v>329</v>
      </c>
      <c r="B13" s="19" t="s">
        <v>224</v>
      </c>
      <c r="C13" s="20">
        <v>78.53443295173916</v>
      </c>
      <c r="D13" s="20">
        <v>161.5831089102836</v>
      </c>
      <c r="E13" s="20">
        <v>-45.71</v>
      </c>
      <c r="F13" s="20">
        <v>-12.84</v>
      </c>
      <c r="G13" s="20">
        <v>32.48</v>
      </c>
      <c r="H13" s="20">
        <v>3.039999999999992</v>
      </c>
      <c r="I13" s="20">
        <v>54.58</v>
      </c>
      <c r="J13" s="20">
        <v>40.76</v>
      </c>
      <c r="K13" s="20">
        <v>50.5</v>
      </c>
      <c r="L13" s="20">
        <v>31</v>
      </c>
      <c r="M13" s="20">
        <v>-15</v>
      </c>
      <c r="N13" s="20">
        <v>37.5</v>
      </c>
      <c r="O13" s="20">
        <v>-21.25</v>
      </c>
      <c r="P13" s="20">
        <v>-70</v>
      </c>
      <c r="Q13" s="79">
        <v>-50</v>
      </c>
      <c r="R13" s="79">
        <v>-12</v>
      </c>
      <c r="S13" s="79">
        <v>50</v>
      </c>
      <c r="T13" s="79">
        <v>-46.25</v>
      </c>
      <c r="U13" s="79">
        <v>20.130000000000003</v>
      </c>
      <c r="V13" s="79">
        <v>-23.799999999999997</v>
      </c>
      <c r="W13" s="79">
        <f>_xlfn.IFERROR(VLOOKUP(B13,AA:AE,5,FALSE),"")</f>
        <v>39.33</v>
      </c>
      <c r="X13" s="79">
        <f>Y13/(21-COUNTIF(C13:W13,""))</f>
        <v>14.408930564858224</v>
      </c>
      <c r="Y13" s="22">
        <f>SUM(C13:W13)</f>
        <v>302.5875418620227</v>
      </c>
      <c r="Z13" s="23"/>
      <c r="AA13" s="64" t="s">
        <v>769</v>
      </c>
      <c r="AB13" s="20" t="s">
        <v>937</v>
      </c>
      <c r="AC13" s="64">
        <v>47.5</v>
      </c>
      <c r="AD13" s="20"/>
      <c r="AE13" s="64">
        <f>SUM(AC13:AD13)</f>
        <v>47.5</v>
      </c>
      <c r="AF13" s="23"/>
      <c r="AG13" s="64" t="s">
        <v>386</v>
      </c>
      <c r="AH13" s="64" t="s">
        <v>855</v>
      </c>
      <c r="AI13" s="64">
        <v>49.53</v>
      </c>
      <c r="AJ13" s="23"/>
      <c r="AK13" s="64" t="s">
        <v>840</v>
      </c>
      <c r="AL13" s="64" t="s">
        <v>857</v>
      </c>
      <c r="AM13" s="64">
        <v>31.06</v>
      </c>
      <c r="AN13" s="23"/>
      <c r="AO13" s="64" t="s">
        <v>615</v>
      </c>
      <c r="AP13" s="64" t="s">
        <v>791</v>
      </c>
      <c r="AQ13" s="64">
        <v>22.819999999999993</v>
      </c>
      <c r="AR13" s="20">
        <v>15</v>
      </c>
      <c r="AS13" s="64">
        <f t="shared" si="0"/>
        <v>37.81999999999999</v>
      </c>
      <c r="AT13" s="23"/>
      <c r="AU13" s="64" t="s">
        <v>584</v>
      </c>
      <c r="AV13" s="64">
        <v>37.5</v>
      </c>
      <c r="AW13" s="23"/>
      <c r="AX13" s="64" t="s">
        <v>327</v>
      </c>
      <c r="AY13" s="64">
        <v>50</v>
      </c>
      <c r="AZ13" s="20"/>
      <c r="BA13" s="64">
        <f t="shared" si="1"/>
        <v>50</v>
      </c>
      <c r="BB13" s="23"/>
      <c r="BC13" s="64" t="s">
        <v>570</v>
      </c>
      <c r="BD13" s="64">
        <v>37.5</v>
      </c>
      <c r="BE13" s="23"/>
      <c r="BF13" s="64" t="s">
        <v>364</v>
      </c>
      <c r="BG13" s="64">
        <v>56.5</v>
      </c>
      <c r="BH13" s="64"/>
      <c r="BI13" s="64">
        <f t="shared" si="2"/>
        <v>56.5</v>
      </c>
      <c r="BJ13" s="23"/>
      <c r="BK13" s="64" t="s">
        <v>616</v>
      </c>
      <c r="BL13" s="64">
        <v>40</v>
      </c>
      <c r="BM13" s="23"/>
      <c r="BN13" s="20" t="s">
        <v>372</v>
      </c>
      <c r="BO13" s="20">
        <v>40</v>
      </c>
      <c r="BP13" s="20"/>
      <c r="BQ13" s="20">
        <f t="shared" si="3"/>
        <v>40</v>
      </c>
      <c r="BR13" s="23"/>
      <c r="BS13" s="20" t="s">
        <v>228</v>
      </c>
      <c r="BT13" s="20">
        <v>33.33</v>
      </c>
      <c r="BU13" s="20"/>
      <c r="BV13" s="64">
        <f t="shared" si="4"/>
        <v>33.33</v>
      </c>
      <c r="BW13" s="23"/>
      <c r="BX13" s="20" t="s">
        <v>231</v>
      </c>
      <c r="BY13" s="20">
        <v>38</v>
      </c>
      <c r="BZ13" s="20"/>
      <c r="CA13" s="20">
        <f t="shared" si="5"/>
        <v>38</v>
      </c>
      <c r="CB13" s="23"/>
      <c r="CC13" s="20" t="s">
        <v>327</v>
      </c>
      <c r="CD13" s="20">
        <v>23.5</v>
      </c>
      <c r="CE13" s="23"/>
      <c r="CF13" s="20" t="s">
        <v>224</v>
      </c>
      <c r="CG13" s="20">
        <v>40.76</v>
      </c>
      <c r="CH13" s="20"/>
      <c r="CI13" s="20">
        <f t="shared" si="6"/>
        <v>40.76</v>
      </c>
      <c r="CJ13" s="23"/>
      <c r="CK13" s="20" t="s">
        <v>330</v>
      </c>
      <c r="CL13" s="20">
        <v>40.34</v>
      </c>
      <c r="CM13" s="23"/>
      <c r="CN13" s="20" t="s">
        <v>331</v>
      </c>
      <c r="CO13" s="20"/>
      <c r="CP13" s="20">
        <v>42.82</v>
      </c>
      <c r="CQ13" s="24"/>
      <c r="CR13" s="20">
        <f t="shared" si="7"/>
        <v>42.82</v>
      </c>
      <c r="CS13" s="23"/>
      <c r="CT13" s="19" t="s">
        <v>217</v>
      </c>
      <c r="CU13" s="24">
        <v>13.52</v>
      </c>
      <c r="CV13" s="24">
        <v>32.5</v>
      </c>
      <c r="CW13" s="20">
        <v>-3</v>
      </c>
      <c r="CX13" s="20">
        <v>-10</v>
      </c>
      <c r="CY13" s="20">
        <f t="shared" si="8"/>
        <v>33.019999999999996</v>
      </c>
      <c r="CZ13" s="23"/>
      <c r="DA13" s="19" t="s">
        <v>304</v>
      </c>
      <c r="DB13" s="24">
        <v>15.11</v>
      </c>
      <c r="DC13" s="24">
        <v>27.5</v>
      </c>
      <c r="DD13" s="24"/>
      <c r="DE13" s="24"/>
      <c r="DF13" s="24"/>
      <c r="DG13" s="24"/>
      <c r="DH13" s="20">
        <f t="shared" si="9"/>
        <v>42.61</v>
      </c>
      <c r="DI13" s="23"/>
      <c r="DJ13" s="19" t="s">
        <v>332</v>
      </c>
      <c r="DK13" s="20">
        <v>58.83</v>
      </c>
      <c r="DL13" s="24">
        <v>-25</v>
      </c>
      <c r="DM13" s="24">
        <v>3.46</v>
      </c>
      <c r="DN13" s="20">
        <v>37.29</v>
      </c>
      <c r="DO13" s="26"/>
      <c r="DP13" s="19" t="s">
        <v>327</v>
      </c>
      <c r="DQ13" s="20">
        <v>38.270197307536954</v>
      </c>
      <c r="DR13" s="24">
        <v>-40</v>
      </c>
      <c r="DS13" s="19"/>
      <c r="DT13" s="20">
        <v>47.5</v>
      </c>
      <c r="DU13" s="20">
        <v>45.770197307536954</v>
      </c>
      <c r="DV13" s="13"/>
      <c r="DW13" s="27" t="s">
        <v>333</v>
      </c>
      <c r="DX13" s="28">
        <f t="shared" si="10"/>
        <v>17.552650281466182</v>
      </c>
      <c r="DY13" s="29">
        <v>34.33</v>
      </c>
    </row>
    <row r="14" spans="1:129" ht="12.75">
      <c r="A14" s="18" t="s">
        <v>334</v>
      </c>
      <c r="B14" s="19" t="s">
        <v>228</v>
      </c>
      <c r="C14" s="20"/>
      <c r="D14" s="20"/>
      <c r="E14" s="20"/>
      <c r="F14" s="20"/>
      <c r="G14" s="20"/>
      <c r="H14" s="20"/>
      <c r="I14" s="20">
        <v>-24.25</v>
      </c>
      <c r="J14" s="20">
        <v>89.65</v>
      </c>
      <c r="K14" s="20">
        <v>-1.5</v>
      </c>
      <c r="L14" s="20">
        <v>-11</v>
      </c>
      <c r="M14" s="20">
        <v>33.33</v>
      </c>
      <c r="N14" s="20">
        <v>37.5</v>
      </c>
      <c r="O14" s="20">
        <v>142.5</v>
      </c>
      <c r="P14" s="20">
        <v>-75</v>
      </c>
      <c r="Q14" s="79">
        <v>-10</v>
      </c>
      <c r="R14" s="79">
        <v>106</v>
      </c>
      <c r="S14" s="79"/>
      <c r="T14" s="79"/>
      <c r="U14" s="79" t="s">
        <v>283</v>
      </c>
      <c r="V14" s="79" t="s">
        <v>283</v>
      </c>
      <c r="W14" s="79">
        <f>_xlfn.IFERROR(VLOOKUP(B14,AA:AE,5,FALSE),"")</f>
      </c>
      <c r="X14" s="79">
        <f>Y14/(21-COUNTIF(C14:W14,""))</f>
        <v>28.723000000000003</v>
      </c>
      <c r="Y14" s="22">
        <f>SUM(C14:W14)</f>
        <v>287.23</v>
      </c>
      <c r="Z14" s="23"/>
      <c r="AA14" s="64" t="s">
        <v>302</v>
      </c>
      <c r="AB14" s="64" t="s">
        <v>302</v>
      </c>
      <c r="AC14" s="64">
        <v>36</v>
      </c>
      <c r="AD14" s="20">
        <v>10</v>
      </c>
      <c r="AE14" s="64">
        <f>SUM(AC14:AD14)</f>
        <v>46</v>
      </c>
      <c r="AF14" s="23"/>
      <c r="AG14" s="64" t="s">
        <v>617</v>
      </c>
      <c r="AH14" s="64" t="s">
        <v>817</v>
      </c>
      <c r="AI14" s="64">
        <v>43.69999999999999</v>
      </c>
      <c r="AJ14" s="23"/>
      <c r="AK14" s="64" t="s">
        <v>760</v>
      </c>
      <c r="AL14" s="64" t="s">
        <v>760</v>
      </c>
      <c r="AM14" s="64">
        <v>29.049999999999997</v>
      </c>
      <c r="AN14" s="23"/>
      <c r="AO14" s="64" t="s">
        <v>550</v>
      </c>
      <c r="AP14" s="20" t="s">
        <v>815</v>
      </c>
      <c r="AQ14" s="64">
        <v>-37.5</v>
      </c>
      <c r="AR14" s="20">
        <v>75</v>
      </c>
      <c r="AS14" s="64">
        <f t="shared" si="0"/>
        <v>37.5</v>
      </c>
      <c r="AT14" s="23"/>
      <c r="AU14" s="64" t="s">
        <v>294</v>
      </c>
      <c r="AV14" s="64">
        <v>37.5</v>
      </c>
      <c r="AW14" s="23"/>
      <c r="AX14" s="20" t="s">
        <v>446</v>
      </c>
      <c r="AY14" s="20">
        <v>48</v>
      </c>
      <c r="AZ14" s="20"/>
      <c r="BA14" s="20">
        <f t="shared" si="1"/>
        <v>48</v>
      </c>
      <c r="BB14" s="23"/>
      <c r="BC14" s="64" t="s">
        <v>618</v>
      </c>
      <c r="BD14" s="64">
        <v>27.5</v>
      </c>
      <c r="BE14" s="23"/>
      <c r="BF14" s="64" t="s">
        <v>285</v>
      </c>
      <c r="BG14" s="64">
        <v>62.25</v>
      </c>
      <c r="BH14" s="20">
        <v>-9</v>
      </c>
      <c r="BI14" s="20">
        <f t="shared" si="2"/>
        <v>53.25</v>
      </c>
      <c r="BJ14" s="23"/>
      <c r="BK14" s="64" t="s">
        <v>455</v>
      </c>
      <c r="BL14" s="64">
        <v>37.5</v>
      </c>
      <c r="BM14" s="23"/>
      <c r="BN14" s="64" t="s">
        <v>228</v>
      </c>
      <c r="BO14" s="64">
        <v>37.5</v>
      </c>
      <c r="BP14" s="64"/>
      <c r="BQ14" s="64">
        <f t="shared" si="3"/>
        <v>37.5</v>
      </c>
      <c r="BR14" s="23"/>
      <c r="BS14" s="20" t="s">
        <v>221</v>
      </c>
      <c r="BT14" s="20">
        <v>31.67</v>
      </c>
      <c r="BU14" s="64"/>
      <c r="BV14" s="64">
        <f t="shared" si="4"/>
        <v>31.67</v>
      </c>
      <c r="BW14" s="23"/>
      <c r="BX14" s="20" t="s">
        <v>344</v>
      </c>
      <c r="BY14" s="20">
        <v>19</v>
      </c>
      <c r="BZ14" s="20">
        <v>16</v>
      </c>
      <c r="CA14" s="20">
        <f t="shared" si="5"/>
        <v>35</v>
      </c>
      <c r="CB14" s="23"/>
      <c r="CC14" s="20" t="s">
        <v>280</v>
      </c>
      <c r="CD14" s="20">
        <v>21.5</v>
      </c>
      <c r="CE14" s="23"/>
      <c r="CF14" s="20" t="s">
        <v>335</v>
      </c>
      <c r="CG14" s="20">
        <v>34.6</v>
      </c>
      <c r="CH14" s="20"/>
      <c r="CI14" s="20">
        <f t="shared" si="6"/>
        <v>34.6</v>
      </c>
      <c r="CJ14" s="23"/>
      <c r="CK14" s="20" t="s">
        <v>226</v>
      </c>
      <c r="CL14" s="20">
        <v>37.06</v>
      </c>
      <c r="CM14" s="23"/>
      <c r="CN14" s="20" t="s">
        <v>217</v>
      </c>
      <c r="CO14" s="20">
        <v>-5</v>
      </c>
      <c r="CP14" s="20">
        <v>46.58</v>
      </c>
      <c r="CQ14" s="24">
        <v>-5.44</v>
      </c>
      <c r="CR14" s="20">
        <f t="shared" si="7"/>
        <v>36.14</v>
      </c>
      <c r="CS14" s="23"/>
      <c r="CT14" s="25" t="s">
        <v>224</v>
      </c>
      <c r="CU14" s="24">
        <v>32.48</v>
      </c>
      <c r="CV14" s="24"/>
      <c r="CW14" s="24"/>
      <c r="CX14" s="24"/>
      <c r="CY14" s="20">
        <f t="shared" si="8"/>
        <v>32.48</v>
      </c>
      <c r="CZ14" s="23"/>
      <c r="DA14" s="19" t="s">
        <v>225</v>
      </c>
      <c r="DB14" s="24">
        <v>39.15</v>
      </c>
      <c r="DC14" s="24"/>
      <c r="DD14" s="24"/>
      <c r="DE14" s="24"/>
      <c r="DF14" s="24"/>
      <c r="DG14" s="20"/>
      <c r="DH14" s="20">
        <f t="shared" si="9"/>
        <v>39.15</v>
      </c>
      <c r="DI14" s="23"/>
      <c r="DJ14" s="19" t="s">
        <v>336</v>
      </c>
      <c r="DK14" s="20">
        <v>42.88</v>
      </c>
      <c r="DL14" s="24">
        <v>-9</v>
      </c>
      <c r="DM14" s="24"/>
      <c r="DN14" s="20">
        <v>33.88</v>
      </c>
      <c r="DO14" s="26"/>
      <c r="DP14" s="25" t="s">
        <v>337</v>
      </c>
      <c r="DQ14" s="25"/>
      <c r="DR14" s="25"/>
      <c r="DS14" s="25"/>
      <c r="DT14" s="24">
        <v>39.17</v>
      </c>
      <c r="DU14" s="24">
        <v>39.17</v>
      </c>
      <c r="DV14" s="13"/>
      <c r="DW14" s="27" t="s">
        <v>338</v>
      </c>
      <c r="DX14" s="28">
        <f t="shared" si="10"/>
        <v>7.331925576353773</v>
      </c>
      <c r="DY14" s="29">
        <v>14.34</v>
      </c>
    </row>
    <row r="15" spans="1:129" ht="12.75">
      <c r="A15" s="18" t="s">
        <v>339</v>
      </c>
      <c r="B15" s="64" t="s">
        <v>760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79"/>
      <c r="R15" s="79">
        <v>-0.5</v>
      </c>
      <c r="S15" s="79">
        <v>59.16</v>
      </c>
      <c r="T15" s="79">
        <v>15.829999999999998</v>
      </c>
      <c r="U15" s="79">
        <v>29.049999999999997</v>
      </c>
      <c r="V15" s="79">
        <v>194.06</v>
      </c>
      <c r="W15" s="79">
        <f>_xlfn.IFERROR(VLOOKUP(B15,AA:AE,5,FALSE),"")</f>
        <v>-41.67</v>
      </c>
      <c r="X15" s="79">
        <f>Y15/(21-COUNTIF(C15:W15,""))</f>
        <v>42.655</v>
      </c>
      <c r="Y15" s="22">
        <f>SUM(C15:W15)</f>
        <v>255.93</v>
      </c>
      <c r="Z15" s="23"/>
      <c r="AA15" s="64" t="s">
        <v>294</v>
      </c>
      <c r="AB15" s="64" t="s">
        <v>788</v>
      </c>
      <c r="AC15" s="64">
        <v>41.83</v>
      </c>
      <c r="AD15" s="20"/>
      <c r="AE15" s="64">
        <f>SUM(AC15:AD15)</f>
        <v>41.83</v>
      </c>
      <c r="AF15" s="23"/>
      <c r="AG15" s="64" t="s">
        <v>294</v>
      </c>
      <c r="AH15" s="64" t="s">
        <v>788</v>
      </c>
      <c r="AI15" s="64">
        <v>39.3</v>
      </c>
      <c r="AJ15" s="23"/>
      <c r="AK15" s="64" t="s">
        <v>746</v>
      </c>
      <c r="AL15" s="64" t="s">
        <v>746</v>
      </c>
      <c r="AM15" s="64">
        <v>28.800000000000004</v>
      </c>
      <c r="AN15" s="23"/>
      <c r="AO15" s="64" t="s">
        <v>340</v>
      </c>
      <c r="AP15" s="64" t="s">
        <v>785</v>
      </c>
      <c r="AQ15" s="64">
        <v>37.5</v>
      </c>
      <c r="AR15" s="20"/>
      <c r="AS15" s="64">
        <f t="shared" si="0"/>
        <v>37.5</v>
      </c>
      <c r="AT15" s="23"/>
      <c r="AU15" s="64" t="s">
        <v>578</v>
      </c>
      <c r="AV15" s="64">
        <v>32.5</v>
      </c>
      <c r="AW15" s="23"/>
      <c r="AX15" s="20" t="s">
        <v>578</v>
      </c>
      <c r="AY15" s="20">
        <v>33</v>
      </c>
      <c r="AZ15" s="20"/>
      <c r="BA15" s="64">
        <f t="shared" si="1"/>
        <v>33</v>
      </c>
      <c r="BB15" s="23"/>
      <c r="BC15" s="64" t="s">
        <v>578</v>
      </c>
      <c r="BD15" s="64">
        <v>25</v>
      </c>
      <c r="BE15" s="23"/>
      <c r="BF15" s="64" t="s">
        <v>330</v>
      </c>
      <c r="BG15" s="64">
        <v>48.5</v>
      </c>
      <c r="BH15" s="64"/>
      <c r="BI15" s="64">
        <f t="shared" si="2"/>
        <v>48.5</v>
      </c>
      <c r="BJ15" s="23"/>
      <c r="BK15" s="64" t="s">
        <v>285</v>
      </c>
      <c r="BL15" s="64">
        <v>37.5</v>
      </c>
      <c r="BM15" s="23"/>
      <c r="BN15" s="64" t="s">
        <v>224</v>
      </c>
      <c r="BO15" s="64">
        <v>37.5</v>
      </c>
      <c r="BP15" s="64"/>
      <c r="BQ15" s="64">
        <f t="shared" si="3"/>
        <v>37.5</v>
      </c>
      <c r="BR15" s="23"/>
      <c r="BS15" s="20" t="s">
        <v>226</v>
      </c>
      <c r="BT15" s="20">
        <v>30</v>
      </c>
      <c r="BU15" s="64"/>
      <c r="BV15" s="64">
        <f t="shared" si="4"/>
        <v>30</v>
      </c>
      <c r="BW15" s="23"/>
      <c r="BX15" s="20" t="s">
        <v>280</v>
      </c>
      <c r="BY15" s="20">
        <v>33</v>
      </c>
      <c r="BZ15" s="20"/>
      <c r="CA15" s="20">
        <f t="shared" si="5"/>
        <v>33</v>
      </c>
      <c r="CB15" s="23"/>
      <c r="CC15" s="20" t="s">
        <v>341</v>
      </c>
      <c r="CD15" s="20">
        <v>20.5</v>
      </c>
      <c r="CE15" s="23"/>
      <c r="CF15" s="20" t="s">
        <v>342</v>
      </c>
      <c r="CG15" s="20">
        <v>27.06</v>
      </c>
      <c r="CH15" s="20">
        <v>5</v>
      </c>
      <c r="CI15" s="20">
        <f t="shared" si="6"/>
        <v>32.06</v>
      </c>
      <c r="CJ15" s="23"/>
      <c r="CK15" s="20" t="s">
        <v>343</v>
      </c>
      <c r="CL15" s="20">
        <v>36.61</v>
      </c>
      <c r="CM15" s="23"/>
      <c r="CN15" s="20" t="s">
        <v>226</v>
      </c>
      <c r="CO15" s="20"/>
      <c r="CP15" s="20">
        <v>60.35</v>
      </c>
      <c r="CQ15" s="24">
        <v>-25</v>
      </c>
      <c r="CR15" s="20">
        <f t="shared" si="7"/>
        <v>35.35</v>
      </c>
      <c r="CS15" s="23"/>
      <c r="CT15" s="19" t="s">
        <v>313</v>
      </c>
      <c r="CU15" s="24">
        <v>13.46</v>
      </c>
      <c r="CV15" s="24">
        <v>11.56</v>
      </c>
      <c r="CW15" s="20">
        <v>-3</v>
      </c>
      <c r="CX15" s="20">
        <v>10</v>
      </c>
      <c r="CY15" s="20">
        <f t="shared" si="8"/>
        <v>32.02</v>
      </c>
      <c r="CZ15" s="23"/>
      <c r="DA15" s="19" t="s">
        <v>309</v>
      </c>
      <c r="DB15" s="24">
        <v>-76.23</v>
      </c>
      <c r="DC15" s="24">
        <v>18.3</v>
      </c>
      <c r="DD15" s="24">
        <v>-10</v>
      </c>
      <c r="DE15" s="24">
        <v>-5</v>
      </c>
      <c r="DF15" s="24">
        <v>26.02</v>
      </c>
      <c r="DG15" s="24">
        <v>83</v>
      </c>
      <c r="DH15" s="20">
        <f t="shared" si="9"/>
        <v>36.08999999999999</v>
      </c>
      <c r="DI15" s="23"/>
      <c r="DJ15" s="19" t="s">
        <v>231</v>
      </c>
      <c r="DK15" s="20">
        <v>19.06</v>
      </c>
      <c r="DL15" s="24">
        <v>11.68</v>
      </c>
      <c r="DM15" s="24"/>
      <c r="DN15" s="20">
        <v>30.74</v>
      </c>
      <c r="DO15" s="26"/>
      <c r="DP15" s="19" t="s">
        <v>344</v>
      </c>
      <c r="DQ15" s="20">
        <v>-7.669378217943278</v>
      </c>
      <c r="DR15" s="24">
        <v>52.45</v>
      </c>
      <c r="DS15" s="20">
        <v>-10</v>
      </c>
      <c r="DT15" s="20">
        <v>0</v>
      </c>
      <c r="DU15" s="20">
        <v>34.78062178205673</v>
      </c>
      <c r="DV15" s="13"/>
      <c r="DW15" s="27" t="s">
        <v>345</v>
      </c>
      <c r="DX15" s="28">
        <f t="shared" si="10"/>
        <v>5.204951350577504</v>
      </c>
      <c r="DY15" s="29">
        <v>10.18</v>
      </c>
    </row>
    <row r="16" spans="1:129" ht="12.75">
      <c r="A16" s="18" t="s">
        <v>346</v>
      </c>
      <c r="B16" s="19" t="s">
        <v>288</v>
      </c>
      <c r="C16" s="20"/>
      <c r="D16" s="20">
        <v>230.5893750990628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79"/>
      <c r="R16" s="79"/>
      <c r="S16" s="79"/>
      <c r="T16" s="79"/>
      <c r="U16" s="79" t="s">
        <v>283</v>
      </c>
      <c r="V16" s="79" t="s">
        <v>283</v>
      </c>
      <c r="W16" s="79">
        <f>_xlfn.IFERROR(VLOOKUP(B16,AA:AE,5,FALSE),"")</f>
      </c>
      <c r="X16" s="79">
        <f>Y16/(21-COUNTIF(C16:W16,""))</f>
        <v>230.5893750990628</v>
      </c>
      <c r="Y16" s="22">
        <f>SUM(C16:W16)</f>
        <v>230.5893750990628</v>
      </c>
      <c r="Z16" s="23"/>
      <c r="AA16" s="64" t="s">
        <v>332</v>
      </c>
      <c r="AB16" s="64" t="s">
        <v>332</v>
      </c>
      <c r="AC16" s="64">
        <v>25.33</v>
      </c>
      <c r="AD16" s="20">
        <v>15</v>
      </c>
      <c r="AE16" s="64">
        <f>SUM(AC16:AD16)</f>
        <v>40.33</v>
      </c>
      <c r="AF16" s="23"/>
      <c r="AG16" s="64" t="s">
        <v>692</v>
      </c>
      <c r="AH16" s="64" t="s">
        <v>812</v>
      </c>
      <c r="AI16" s="64">
        <v>30.599999999999994</v>
      </c>
      <c r="AJ16" s="23"/>
      <c r="AK16" s="64" t="s">
        <v>302</v>
      </c>
      <c r="AL16" s="64" t="s">
        <v>302</v>
      </c>
      <c r="AM16" s="64">
        <v>27.799999999999997</v>
      </c>
      <c r="AN16" s="23"/>
      <c r="AO16" s="64" t="s">
        <v>280</v>
      </c>
      <c r="AP16" s="20" t="s">
        <v>792</v>
      </c>
      <c r="AQ16" s="64">
        <v>30.83</v>
      </c>
      <c r="AR16" s="20"/>
      <c r="AS16" s="64">
        <f t="shared" si="0"/>
        <v>30.83</v>
      </c>
      <c r="AT16" s="23"/>
      <c r="AU16" s="64" t="s">
        <v>285</v>
      </c>
      <c r="AV16" s="64">
        <v>32.5</v>
      </c>
      <c r="AW16" s="23"/>
      <c r="AX16" s="64" t="s">
        <v>584</v>
      </c>
      <c r="AY16" s="64">
        <v>54</v>
      </c>
      <c r="AZ16" s="20">
        <v>-25</v>
      </c>
      <c r="BA16" s="64">
        <f t="shared" si="1"/>
        <v>29</v>
      </c>
      <c r="BB16" s="23"/>
      <c r="BC16" s="64" t="s">
        <v>372</v>
      </c>
      <c r="BD16" s="64">
        <v>24.5</v>
      </c>
      <c r="BE16" s="23"/>
      <c r="BF16" s="20" t="s">
        <v>292</v>
      </c>
      <c r="BG16" s="20">
        <v>27</v>
      </c>
      <c r="BH16" s="20">
        <v>15</v>
      </c>
      <c r="BI16" s="20">
        <f t="shared" si="2"/>
        <v>42</v>
      </c>
      <c r="BJ16" s="23"/>
      <c r="BK16" s="64" t="s">
        <v>354</v>
      </c>
      <c r="BL16" s="64">
        <v>30</v>
      </c>
      <c r="BM16" s="23"/>
      <c r="BN16" s="64" t="s">
        <v>282</v>
      </c>
      <c r="BO16" s="64">
        <v>40</v>
      </c>
      <c r="BP16" s="64">
        <v>-9.25</v>
      </c>
      <c r="BQ16" s="64">
        <f t="shared" si="3"/>
        <v>30.75</v>
      </c>
      <c r="BR16" s="23"/>
      <c r="BS16" s="20" t="s">
        <v>429</v>
      </c>
      <c r="BT16" s="20">
        <v>27.5</v>
      </c>
      <c r="BU16" s="64"/>
      <c r="BV16" s="64">
        <f t="shared" si="4"/>
        <v>27.5</v>
      </c>
      <c r="BW16" s="23"/>
      <c r="BX16" s="20" t="s">
        <v>224</v>
      </c>
      <c r="BY16" s="20">
        <v>31</v>
      </c>
      <c r="BZ16" s="20"/>
      <c r="CA16" s="20">
        <f t="shared" si="5"/>
        <v>31</v>
      </c>
      <c r="CB16" s="23"/>
      <c r="CC16" s="20" t="s">
        <v>347</v>
      </c>
      <c r="CD16" s="20">
        <v>18</v>
      </c>
      <c r="CE16" s="23"/>
      <c r="CF16" s="20" t="s">
        <v>348</v>
      </c>
      <c r="CG16" s="20">
        <v>26.36</v>
      </c>
      <c r="CH16" s="20"/>
      <c r="CI16" s="20">
        <f t="shared" si="6"/>
        <v>26.36</v>
      </c>
      <c r="CJ16" s="23"/>
      <c r="CK16" s="20" t="s">
        <v>349</v>
      </c>
      <c r="CL16" s="20">
        <v>35.27</v>
      </c>
      <c r="CM16" s="23"/>
      <c r="CN16" s="20" t="s">
        <v>350</v>
      </c>
      <c r="CO16" s="20"/>
      <c r="CP16" s="20">
        <v>-4.180000000000007</v>
      </c>
      <c r="CQ16" s="24">
        <v>26.96</v>
      </c>
      <c r="CR16" s="20">
        <f t="shared" si="7"/>
        <v>22.779999999999994</v>
      </c>
      <c r="CS16" s="23"/>
      <c r="CT16" s="19" t="s">
        <v>230</v>
      </c>
      <c r="CU16" s="24">
        <v>27.63</v>
      </c>
      <c r="CV16" s="24"/>
      <c r="CW16" s="24"/>
      <c r="CX16" s="24"/>
      <c r="CY16" s="20">
        <f t="shared" si="8"/>
        <v>27.63</v>
      </c>
      <c r="CZ16" s="23"/>
      <c r="DA16" s="19" t="s">
        <v>324</v>
      </c>
      <c r="DB16" s="20"/>
      <c r="DC16" s="24">
        <v>34.5</v>
      </c>
      <c r="DD16" s="24">
        <v>0</v>
      </c>
      <c r="DE16" s="24"/>
      <c r="DF16" s="24">
        <v>0</v>
      </c>
      <c r="DG16" s="24"/>
      <c r="DH16" s="20">
        <f t="shared" si="9"/>
        <v>34.5</v>
      </c>
      <c r="DI16" s="23"/>
      <c r="DJ16" s="19" t="s">
        <v>351</v>
      </c>
      <c r="DK16" s="20">
        <v>54.86</v>
      </c>
      <c r="DL16" s="24">
        <v>-25</v>
      </c>
      <c r="DM16" s="24"/>
      <c r="DN16" s="20">
        <v>29.86</v>
      </c>
      <c r="DO16" s="26"/>
      <c r="DP16" s="19" t="s">
        <v>352</v>
      </c>
      <c r="DQ16" s="20">
        <v>14.091204245767782</v>
      </c>
      <c r="DR16" s="24">
        <v>-36.17</v>
      </c>
      <c r="DS16" s="20">
        <v>70</v>
      </c>
      <c r="DT16" s="20">
        <v>-15</v>
      </c>
      <c r="DU16" s="20">
        <v>32.92120424576778</v>
      </c>
      <c r="DV16" s="13"/>
      <c r="DW16" s="27" t="s">
        <v>327</v>
      </c>
      <c r="DX16" s="28">
        <f t="shared" si="10"/>
        <v>-4.775466170372681</v>
      </c>
      <c r="DY16" s="29">
        <v>-9.34</v>
      </c>
    </row>
    <row r="17" spans="1:129" ht="12.75">
      <c r="A17" s="18" t="s">
        <v>353</v>
      </c>
      <c r="B17" s="20" t="s">
        <v>282</v>
      </c>
      <c r="C17" s="20">
        <v>-52.6630637632105</v>
      </c>
      <c r="D17" s="20">
        <v>32.92120424576778</v>
      </c>
      <c r="E17" s="20">
        <v>-9.79</v>
      </c>
      <c r="F17" s="20">
        <v>162.91</v>
      </c>
      <c r="G17" s="20">
        <v>-52.11</v>
      </c>
      <c r="H17" s="20">
        <v>-62.18</v>
      </c>
      <c r="I17" s="20">
        <v>56.71</v>
      </c>
      <c r="J17" s="20">
        <v>-61.55</v>
      </c>
      <c r="K17" s="20">
        <v>-31</v>
      </c>
      <c r="L17" s="20">
        <v>-26</v>
      </c>
      <c r="M17" s="20">
        <v>62.5</v>
      </c>
      <c r="N17" s="20">
        <v>30.75</v>
      </c>
      <c r="O17" s="20">
        <v>27.5</v>
      </c>
      <c r="P17" s="20">
        <v>116</v>
      </c>
      <c r="Q17" s="79">
        <v>75</v>
      </c>
      <c r="R17" s="79">
        <v>-40</v>
      </c>
      <c r="S17" s="79"/>
      <c r="T17" s="79"/>
      <c r="U17" s="79" t="s">
        <v>283</v>
      </c>
      <c r="V17" s="79" t="s">
        <v>283</v>
      </c>
      <c r="W17" s="79">
        <f>_xlfn.IFERROR(VLOOKUP(B17,AA:AE,5,FALSE),"")</f>
      </c>
      <c r="X17" s="79">
        <f>Y17/(21-COUNTIF(C17:W17,""))</f>
        <v>14.31238378015983</v>
      </c>
      <c r="Y17" s="22">
        <f>SUM(C17:W17)</f>
        <v>228.9981404825573</v>
      </c>
      <c r="Z17" s="23"/>
      <c r="AA17" s="64" t="s">
        <v>224</v>
      </c>
      <c r="AB17" s="20" t="s">
        <v>787</v>
      </c>
      <c r="AC17" s="64">
        <v>39.33</v>
      </c>
      <c r="AD17" s="20"/>
      <c r="AE17" s="20">
        <f>SUM(AC17:AD17)</f>
        <v>39.33</v>
      </c>
      <c r="AF17" s="23"/>
      <c r="AG17" s="64" t="s">
        <v>621</v>
      </c>
      <c r="AH17" s="64" t="s">
        <v>813</v>
      </c>
      <c r="AI17" s="64">
        <v>26.700000000000003</v>
      </c>
      <c r="AJ17" s="23"/>
      <c r="AK17" s="64" t="s">
        <v>616</v>
      </c>
      <c r="AL17" s="64" t="s">
        <v>616</v>
      </c>
      <c r="AM17" s="64">
        <v>26.8</v>
      </c>
      <c r="AN17" s="23"/>
      <c r="AO17" s="64" t="s">
        <v>386</v>
      </c>
      <c r="AP17" s="64" t="s">
        <v>855</v>
      </c>
      <c r="AQ17" s="64"/>
      <c r="AR17" s="20">
        <v>30</v>
      </c>
      <c r="AS17" s="20">
        <f t="shared" si="0"/>
        <v>30</v>
      </c>
      <c r="AT17" s="30"/>
      <c r="AU17" s="64" t="s">
        <v>354</v>
      </c>
      <c r="AV17" s="64">
        <v>19.159999999999997</v>
      </c>
      <c r="AW17" s="30"/>
      <c r="AX17" s="64" t="s">
        <v>344</v>
      </c>
      <c r="AY17" s="64">
        <v>-18</v>
      </c>
      <c r="AZ17" s="20">
        <v>45</v>
      </c>
      <c r="BA17" s="64">
        <f t="shared" si="1"/>
        <v>27</v>
      </c>
      <c r="BB17" s="30"/>
      <c r="BC17" s="64" t="s">
        <v>281</v>
      </c>
      <c r="BD17" s="64">
        <v>22.5</v>
      </c>
      <c r="BE17" s="30"/>
      <c r="BF17" s="64" t="s">
        <v>584</v>
      </c>
      <c r="BG17" s="64">
        <v>42</v>
      </c>
      <c r="BH17" s="64"/>
      <c r="BI17" s="64">
        <f t="shared" si="2"/>
        <v>42</v>
      </c>
      <c r="BJ17" s="30"/>
      <c r="BK17" s="64" t="s">
        <v>549</v>
      </c>
      <c r="BL17" s="64">
        <v>27.5</v>
      </c>
      <c r="BM17" s="30"/>
      <c r="BN17" s="64" t="s">
        <v>578</v>
      </c>
      <c r="BO17" s="64">
        <v>10</v>
      </c>
      <c r="BP17" s="64">
        <v>18.5</v>
      </c>
      <c r="BQ17" s="64">
        <f t="shared" si="3"/>
        <v>28.5</v>
      </c>
      <c r="BR17" s="30"/>
      <c r="BS17" s="20" t="s">
        <v>569</v>
      </c>
      <c r="BT17" s="20">
        <v>27.5</v>
      </c>
      <c r="BU17" s="64"/>
      <c r="BV17" s="64">
        <f t="shared" si="4"/>
        <v>27.5</v>
      </c>
      <c r="BW17" s="30"/>
      <c r="BX17" s="20" t="s">
        <v>550</v>
      </c>
      <c r="BY17" s="20">
        <v>-20</v>
      </c>
      <c r="BZ17" s="20">
        <v>40</v>
      </c>
      <c r="CA17" s="20">
        <f t="shared" si="5"/>
        <v>20</v>
      </c>
      <c r="CB17" s="30"/>
      <c r="CC17" s="20" t="s">
        <v>229</v>
      </c>
      <c r="CD17" s="20">
        <v>10.5</v>
      </c>
      <c r="CE17" s="30"/>
      <c r="CF17" s="20" t="s">
        <v>354</v>
      </c>
      <c r="CG17" s="20">
        <v>47.25</v>
      </c>
      <c r="CH17" s="20">
        <v>-25</v>
      </c>
      <c r="CI17" s="20">
        <f t="shared" si="6"/>
        <v>22.25</v>
      </c>
      <c r="CJ17" s="30"/>
      <c r="CK17" s="20" t="s">
        <v>221</v>
      </c>
      <c r="CL17" s="20">
        <v>28.09</v>
      </c>
      <c r="CM17" s="30"/>
      <c r="CN17" s="20" t="s">
        <v>343</v>
      </c>
      <c r="CO17" s="20"/>
      <c r="CP17" s="20">
        <v>34.33</v>
      </c>
      <c r="CQ17" s="24">
        <v>-11.85</v>
      </c>
      <c r="CR17" s="20">
        <f t="shared" si="7"/>
        <v>22.479999999999997</v>
      </c>
      <c r="CS17" s="30"/>
      <c r="CT17" s="25" t="s">
        <v>330</v>
      </c>
      <c r="CU17" s="20">
        <v>27.31</v>
      </c>
      <c r="CV17" s="24"/>
      <c r="CW17" s="24"/>
      <c r="CX17" s="24"/>
      <c r="CY17" s="20">
        <f t="shared" si="8"/>
        <v>27.31</v>
      </c>
      <c r="CZ17" s="30"/>
      <c r="DA17" s="25" t="s">
        <v>332</v>
      </c>
      <c r="DB17" s="24">
        <v>47.9</v>
      </c>
      <c r="DC17" s="24">
        <v>-23.1</v>
      </c>
      <c r="DD17" s="24">
        <v>-10</v>
      </c>
      <c r="DE17" s="24">
        <v>-5</v>
      </c>
      <c r="DF17" s="24">
        <v>46.02</v>
      </c>
      <c r="DG17" s="20">
        <v>-25</v>
      </c>
      <c r="DH17" s="20">
        <f t="shared" si="9"/>
        <v>30.82</v>
      </c>
      <c r="DI17" s="30"/>
      <c r="DJ17" s="25" t="s">
        <v>281</v>
      </c>
      <c r="DK17" s="24">
        <v>-1.98</v>
      </c>
      <c r="DL17" s="24">
        <v>29</v>
      </c>
      <c r="DM17" s="24"/>
      <c r="DN17" s="20">
        <v>27.02</v>
      </c>
      <c r="DO17" s="26"/>
      <c r="DP17" s="19" t="s">
        <v>218</v>
      </c>
      <c r="DQ17" s="19"/>
      <c r="DR17" s="24">
        <v>27.12</v>
      </c>
      <c r="DS17" s="19"/>
      <c r="DT17" s="20"/>
      <c r="DU17" s="20">
        <v>27.12</v>
      </c>
      <c r="DV17" s="13"/>
      <c r="DW17" s="27" t="s">
        <v>319</v>
      </c>
      <c r="DX17" s="28">
        <f t="shared" si="10"/>
        <v>-6.135502574354622</v>
      </c>
      <c r="DY17" s="29">
        <v>-12</v>
      </c>
    </row>
    <row r="18" spans="1:129" ht="12.75">
      <c r="A18" s="18" t="s">
        <v>355</v>
      </c>
      <c r="B18" s="19" t="s">
        <v>216</v>
      </c>
      <c r="C18" s="20">
        <v>-11.483615651667067</v>
      </c>
      <c r="D18" s="20">
        <v>233.52627181298988</v>
      </c>
      <c r="E18" s="20">
        <v>69.64</v>
      </c>
      <c r="F18" s="20">
        <v>-68.75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79"/>
      <c r="R18" s="79"/>
      <c r="S18" s="79"/>
      <c r="T18" s="79"/>
      <c r="U18" s="79" t="s">
        <v>283</v>
      </c>
      <c r="V18" s="79" t="s">
        <v>283</v>
      </c>
      <c r="W18" s="79">
        <f>_xlfn.IFERROR(VLOOKUP(B18,AA:AE,5,FALSE),"")</f>
      </c>
      <c r="X18" s="79">
        <f>Y18/(21-COUNTIF(C18:W18,""))</f>
        <v>55.733164040330706</v>
      </c>
      <c r="Y18" s="22">
        <f>SUM(C18:W18)</f>
        <v>222.93265616132283</v>
      </c>
      <c r="Z18" s="23"/>
      <c r="AA18" s="64" t="s">
        <v>615</v>
      </c>
      <c r="AB18" s="64" t="s">
        <v>948</v>
      </c>
      <c r="AC18" s="64">
        <v>15.829999999999998</v>
      </c>
      <c r="AD18" s="20">
        <v>22.5</v>
      </c>
      <c r="AE18" s="64">
        <f>SUM(AC18:AD18)</f>
        <v>38.33</v>
      </c>
      <c r="AF18" s="23"/>
      <c r="AG18" s="64" t="s">
        <v>922</v>
      </c>
      <c r="AH18" s="64" t="s">
        <v>816</v>
      </c>
      <c r="AI18" s="64">
        <v>26.19999999999999</v>
      </c>
      <c r="AJ18" s="23"/>
      <c r="AK18" s="64" t="s">
        <v>223</v>
      </c>
      <c r="AL18" s="64" t="s">
        <v>223</v>
      </c>
      <c r="AM18" s="64">
        <v>20.9</v>
      </c>
      <c r="AN18" s="23"/>
      <c r="AO18" s="64" t="s">
        <v>578</v>
      </c>
      <c r="AP18" s="20" t="s">
        <v>578</v>
      </c>
      <c r="AQ18" s="64">
        <v>53.329999999999984</v>
      </c>
      <c r="AR18" s="20">
        <v>-25</v>
      </c>
      <c r="AS18" s="20">
        <f t="shared" si="0"/>
        <v>28.329999999999984</v>
      </c>
      <c r="AT18" s="23"/>
      <c r="AU18" s="64" t="s">
        <v>693</v>
      </c>
      <c r="AV18" s="64">
        <v>18.120000000000005</v>
      </c>
      <c r="AW18" s="23"/>
      <c r="AX18" s="64" t="s">
        <v>342</v>
      </c>
      <c r="AY18" s="64">
        <v>26</v>
      </c>
      <c r="AZ18" s="20"/>
      <c r="BA18" s="64">
        <f t="shared" si="1"/>
        <v>26</v>
      </c>
      <c r="BB18" s="23"/>
      <c r="BC18" s="64" t="s">
        <v>297</v>
      </c>
      <c r="BD18" s="64">
        <v>22.5</v>
      </c>
      <c r="BE18" s="23"/>
      <c r="BF18" s="64" t="s">
        <v>344</v>
      </c>
      <c r="BG18" s="64">
        <v>37.5</v>
      </c>
      <c r="BH18" s="20">
        <v>3</v>
      </c>
      <c r="BI18" s="64">
        <f t="shared" si="2"/>
        <v>40.5</v>
      </c>
      <c r="BJ18" s="23"/>
      <c r="BK18" s="64" t="s">
        <v>282</v>
      </c>
      <c r="BL18" s="64">
        <v>27.5</v>
      </c>
      <c r="BM18" s="23"/>
      <c r="BN18" s="64" t="s">
        <v>581</v>
      </c>
      <c r="BO18" s="64">
        <v>27.5</v>
      </c>
      <c r="BP18" s="64"/>
      <c r="BQ18" s="64">
        <f t="shared" si="3"/>
        <v>27.5</v>
      </c>
      <c r="BR18" s="23"/>
      <c r="BS18" s="20" t="s">
        <v>285</v>
      </c>
      <c r="BT18" s="20">
        <v>27.5</v>
      </c>
      <c r="BU18" s="20"/>
      <c r="BV18" s="64">
        <f t="shared" si="4"/>
        <v>27.5</v>
      </c>
      <c r="BW18" s="23"/>
      <c r="BX18" s="20" t="s">
        <v>386</v>
      </c>
      <c r="BY18" s="20"/>
      <c r="BZ18" s="20">
        <v>20</v>
      </c>
      <c r="CA18" s="20">
        <f t="shared" si="5"/>
        <v>20</v>
      </c>
      <c r="CB18" s="23"/>
      <c r="CC18" s="20" t="s">
        <v>318</v>
      </c>
      <c r="CD18" s="20">
        <v>6</v>
      </c>
      <c r="CE18" s="23"/>
      <c r="CF18" s="20" t="s">
        <v>356</v>
      </c>
      <c r="CG18" s="20">
        <v>25.5</v>
      </c>
      <c r="CH18" s="20">
        <v>-5</v>
      </c>
      <c r="CI18" s="20">
        <f t="shared" si="6"/>
        <v>20.5</v>
      </c>
      <c r="CJ18" s="23"/>
      <c r="CK18" s="20" t="s">
        <v>309</v>
      </c>
      <c r="CL18" s="20">
        <v>23.76</v>
      </c>
      <c r="CM18" s="23"/>
      <c r="CN18" s="20" t="s">
        <v>231</v>
      </c>
      <c r="CO18" s="20"/>
      <c r="CP18" s="20">
        <v>19.6</v>
      </c>
      <c r="CQ18" s="24"/>
      <c r="CR18" s="20">
        <f t="shared" si="7"/>
        <v>19.6</v>
      </c>
      <c r="CS18" s="23"/>
      <c r="CT18" s="19" t="s">
        <v>292</v>
      </c>
      <c r="CU18" s="24">
        <v>18.18</v>
      </c>
      <c r="CV18" s="24">
        <v>-8.44</v>
      </c>
      <c r="CW18" s="24">
        <v>27</v>
      </c>
      <c r="CX18" s="24">
        <v>-10</v>
      </c>
      <c r="CY18" s="20">
        <f t="shared" si="8"/>
        <v>26.740000000000002</v>
      </c>
      <c r="CZ18" s="23"/>
      <c r="DA18" s="19" t="s">
        <v>320</v>
      </c>
      <c r="DB18" s="24">
        <v>39.25</v>
      </c>
      <c r="DC18" s="24"/>
      <c r="DD18" s="24">
        <v>-10</v>
      </c>
      <c r="DE18" s="24"/>
      <c r="DF18" s="24"/>
      <c r="DG18" s="24"/>
      <c r="DH18" s="20">
        <f t="shared" si="9"/>
        <v>29.25</v>
      </c>
      <c r="DI18" s="23"/>
      <c r="DJ18" s="19" t="s">
        <v>322</v>
      </c>
      <c r="DK18" s="20">
        <v>29.34</v>
      </c>
      <c r="DL18" s="24">
        <v>-3.66</v>
      </c>
      <c r="DM18" s="24"/>
      <c r="DN18" s="20">
        <v>25.68</v>
      </c>
      <c r="DO18" s="26"/>
      <c r="DP18" s="19" t="s">
        <v>357</v>
      </c>
      <c r="DQ18" s="20">
        <v>14.827464554690337</v>
      </c>
      <c r="DR18" s="24">
        <v>7.95</v>
      </c>
      <c r="DS18" s="19"/>
      <c r="DT18" s="20"/>
      <c r="DU18" s="20">
        <v>22.77746455469034</v>
      </c>
      <c r="DV18" s="13"/>
      <c r="DW18" s="27" t="s">
        <v>358</v>
      </c>
      <c r="DX18" s="28">
        <f t="shared" si="10"/>
        <v>-8.134653829831837</v>
      </c>
      <c r="DY18" s="29">
        <v>-15.91</v>
      </c>
    </row>
    <row r="19" spans="1:129" ht="12.75">
      <c r="A19" s="18" t="s">
        <v>359</v>
      </c>
      <c r="B19" s="19" t="s">
        <v>356</v>
      </c>
      <c r="C19" s="20"/>
      <c r="D19" s="20"/>
      <c r="E19" s="20"/>
      <c r="F19" s="20"/>
      <c r="G19" s="20"/>
      <c r="H19" s="20"/>
      <c r="I19" s="20">
        <v>-4.57</v>
      </c>
      <c r="J19" s="20">
        <v>20.5</v>
      </c>
      <c r="K19" s="20">
        <v>-36.67</v>
      </c>
      <c r="L19" s="20">
        <v>47.74</v>
      </c>
      <c r="M19" s="20">
        <v>98.5</v>
      </c>
      <c r="N19" s="20">
        <v>-7.5</v>
      </c>
      <c r="O19" s="20">
        <v>7.5</v>
      </c>
      <c r="P19" s="20">
        <v>87</v>
      </c>
      <c r="Q19" s="79"/>
      <c r="R19" s="79"/>
      <c r="S19" s="79"/>
      <c r="T19" s="79"/>
      <c r="U19" s="79" t="s">
        <v>283</v>
      </c>
      <c r="V19" s="79" t="s">
        <v>283</v>
      </c>
      <c r="W19" s="79">
        <f>_xlfn.IFERROR(VLOOKUP(B19,AA:AE,5,FALSE),"")</f>
      </c>
      <c r="X19" s="79">
        <f>Y19/(21-COUNTIF(C19:W19,""))</f>
        <v>26.5625</v>
      </c>
      <c r="Y19" s="22">
        <f>SUM(C19:W19)</f>
        <v>212.5</v>
      </c>
      <c r="Z19" s="23"/>
      <c r="AA19" s="64" t="s">
        <v>846</v>
      </c>
      <c r="AB19" s="64" t="s">
        <v>846</v>
      </c>
      <c r="AC19" s="64">
        <v>35.5</v>
      </c>
      <c r="AD19" s="20"/>
      <c r="AE19" s="64">
        <f>SUM(AC19:AD19)</f>
        <v>35.5</v>
      </c>
      <c r="AF19" s="23"/>
      <c r="AG19" s="64" t="s">
        <v>292</v>
      </c>
      <c r="AH19" s="64" t="s">
        <v>801</v>
      </c>
      <c r="AI19" s="64">
        <v>23.78</v>
      </c>
      <c r="AJ19" s="23"/>
      <c r="AK19" s="64" t="s">
        <v>224</v>
      </c>
      <c r="AL19" s="64" t="s">
        <v>787</v>
      </c>
      <c r="AM19" s="64">
        <v>20.130000000000003</v>
      </c>
      <c r="AN19" s="23"/>
      <c r="AO19" s="64" t="s">
        <v>841</v>
      </c>
      <c r="AP19" s="64" t="s">
        <v>856</v>
      </c>
      <c r="AQ19" s="64"/>
      <c r="AR19" s="20">
        <v>25</v>
      </c>
      <c r="AS19" s="20">
        <f t="shared" si="0"/>
        <v>25</v>
      </c>
      <c r="AT19" s="23"/>
      <c r="AU19" s="64" t="s">
        <v>313</v>
      </c>
      <c r="AV19" s="64">
        <v>14.159999999999997</v>
      </c>
      <c r="AW19" s="23"/>
      <c r="AX19" s="20" t="s">
        <v>570</v>
      </c>
      <c r="AY19" s="20">
        <v>-5</v>
      </c>
      <c r="AZ19" s="20">
        <v>31</v>
      </c>
      <c r="BA19" s="64">
        <f t="shared" si="1"/>
        <v>26</v>
      </c>
      <c r="BB19" s="23"/>
      <c r="BC19" s="64" t="s">
        <v>379</v>
      </c>
      <c r="BD19" s="64">
        <v>18.5</v>
      </c>
      <c r="BE19" s="23"/>
      <c r="BF19" s="64" t="s">
        <v>579</v>
      </c>
      <c r="BG19" s="64">
        <v>40</v>
      </c>
      <c r="BH19" s="64"/>
      <c r="BI19" s="64">
        <f t="shared" si="2"/>
        <v>40</v>
      </c>
      <c r="BJ19" s="23"/>
      <c r="BK19" s="64" t="s">
        <v>281</v>
      </c>
      <c r="BL19" s="64">
        <v>22.5</v>
      </c>
      <c r="BM19" s="23"/>
      <c r="BN19" s="20" t="s">
        <v>568</v>
      </c>
      <c r="BO19" s="20">
        <v>12.5</v>
      </c>
      <c r="BP19" s="20"/>
      <c r="BQ19" s="20">
        <f t="shared" si="3"/>
        <v>12.5</v>
      </c>
      <c r="BR19" s="23"/>
      <c r="BS19" s="20" t="s">
        <v>223</v>
      </c>
      <c r="BT19" s="20">
        <v>30.5</v>
      </c>
      <c r="BU19" s="64">
        <v>-4.5</v>
      </c>
      <c r="BV19" s="64">
        <f t="shared" si="4"/>
        <v>26</v>
      </c>
      <c r="BW19" s="23"/>
      <c r="BX19" s="20" t="s">
        <v>220</v>
      </c>
      <c r="BY19" s="20">
        <v>30</v>
      </c>
      <c r="BZ19" s="20">
        <v>-13</v>
      </c>
      <c r="CA19" s="20">
        <f t="shared" si="5"/>
        <v>17</v>
      </c>
      <c r="CB19" s="23"/>
      <c r="CC19" s="20" t="s">
        <v>360</v>
      </c>
      <c r="CD19" s="20">
        <v>4</v>
      </c>
      <c r="CE19" s="23"/>
      <c r="CF19" s="20" t="s">
        <v>281</v>
      </c>
      <c r="CG19" s="20">
        <v>-16.48</v>
      </c>
      <c r="CH19" s="20">
        <v>35</v>
      </c>
      <c r="CI19" s="20">
        <f t="shared" si="6"/>
        <v>18.52</v>
      </c>
      <c r="CJ19" s="23"/>
      <c r="CK19" s="20" t="s">
        <v>350</v>
      </c>
      <c r="CL19" s="20">
        <v>15.63</v>
      </c>
      <c r="CM19" s="23"/>
      <c r="CN19" s="20" t="s">
        <v>335</v>
      </c>
      <c r="CO19" s="20"/>
      <c r="CP19" s="20">
        <v>19.39</v>
      </c>
      <c r="CQ19" s="24"/>
      <c r="CR19" s="20">
        <f t="shared" si="7"/>
        <v>19.39</v>
      </c>
      <c r="CS19" s="23"/>
      <c r="CT19" s="25" t="s">
        <v>335</v>
      </c>
      <c r="CU19" s="20">
        <v>22.77</v>
      </c>
      <c r="CV19" s="24"/>
      <c r="CW19" s="24"/>
      <c r="CX19" s="24"/>
      <c r="CY19" s="20">
        <f t="shared" si="8"/>
        <v>22.77</v>
      </c>
      <c r="CZ19" s="23"/>
      <c r="DA19" s="19" t="s">
        <v>297</v>
      </c>
      <c r="DB19" s="24">
        <v>-3.35</v>
      </c>
      <c r="DC19" s="24">
        <v>-3.55</v>
      </c>
      <c r="DD19" s="24"/>
      <c r="DE19" s="24"/>
      <c r="DF19" s="24"/>
      <c r="DG19" s="24">
        <v>35</v>
      </c>
      <c r="DH19" s="20">
        <f t="shared" si="9"/>
        <v>28.1</v>
      </c>
      <c r="DI19" s="23"/>
      <c r="DJ19" s="19" t="s">
        <v>361</v>
      </c>
      <c r="DK19" s="20">
        <v>32</v>
      </c>
      <c r="DL19" s="24">
        <v>-6.33</v>
      </c>
      <c r="DM19" s="24">
        <v>-4.76</v>
      </c>
      <c r="DN19" s="20">
        <v>20.91</v>
      </c>
      <c r="DO19" s="26"/>
      <c r="DP19" s="19" t="s">
        <v>362</v>
      </c>
      <c r="DQ19" s="20">
        <v>10.22583762392437</v>
      </c>
      <c r="DR19" s="24">
        <v>8.33</v>
      </c>
      <c r="DS19" s="19"/>
      <c r="DT19" s="20"/>
      <c r="DU19" s="20">
        <v>18.55583762392437</v>
      </c>
      <c r="DV19" s="13"/>
      <c r="DW19" s="27" t="s">
        <v>222</v>
      </c>
      <c r="DX19" s="28">
        <f t="shared" si="10"/>
        <v>-8.436316039737605</v>
      </c>
      <c r="DY19" s="29">
        <v>-16.5</v>
      </c>
    </row>
    <row r="20" spans="1:129" ht="12.75">
      <c r="A20" s="18" t="s">
        <v>363</v>
      </c>
      <c r="B20" s="19" t="s">
        <v>347</v>
      </c>
      <c r="C20" s="20"/>
      <c r="D20" s="20"/>
      <c r="E20" s="20"/>
      <c r="F20" s="20"/>
      <c r="G20" s="20">
        <v>-36.4</v>
      </c>
      <c r="H20" s="20">
        <v>16.01</v>
      </c>
      <c r="I20" s="20">
        <v>-14.32</v>
      </c>
      <c r="J20" s="20">
        <v>-13.32</v>
      </c>
      <c r="K20" s="20">
        <v>18</v>
      </c>
      <c r="L20" s="20">
        <v>42</v>
      </c>
      <c r="M20" s="20">
        <v>67.5</v>
      </c>
      <c r="N20" s="20">
        <v>62.5</v>
      </c>
      <c r="O20" s="20">
        <v>-27.5</v>
      </c>
      <c r="P20" s="20">
        <v>-25</v>
      </c>
      <c r="Q20" s="79">
        <v>52.5</v>
      </c>
      <c r="R20" s="79">
        <v>17</v>
      </c>
      <c r="S20" s="79">
        <v>48.120000000000005</v>
      </c>
      <c r="T20" s="79">
        <v>-10</v>
      </c>
      <c r="U20" s="79">
        <v>-22.5</v>
      </c>
      <c r="V20" s="79">
        <v>-26.6</v>
      </c>
      <c r="W20" s="79">
        <f>_xlfn.IFERROR(VLOOKUP(B20,AA:AE,5,FALSE),"")</f>
        <v>63.33</v>
      </c>
      <c r="X20" s="79">
        <f>Y20/(21-COUNTIF(C20:W20,""))</f>
        <v>12.430588235294117</v>
      </c>
      <c r="Y20" s="22">
        <f>SUM(C20:W20)</f>
        <v>211.32</v>
      </c>
      <c r="Z20" s="23"/>
      <c r="AA20" s="64" t="s">
        <v>873</v>
      </c>
      <c r="AB20" s="64" t="s">
        <v>882</v>
      </c>
      <c r="AC20" s="64">
        <v>30.659999999999997</v>
      </c>
      <c r="AD20" s="20">
        <v>-10</v>
      </c>
      <c r="AE20" s="64">
        <f>SUM(AC20:AD20)</f>
        <v>20.659999999999997</v>
      </c>
      <c r="AF20" s="23"/>
      <c r="AG20" s="64" t="s">
        <v>223</v>
      </c>
      <c r="AH20" s="64" t="s">
        <v>223</v>
      </c>
      <c r="AI20" s="64">
        <v>21.19999999999999</v>
      </c>
      <c r="AJ20" s="23"/>
      <c r="AK20" s="64" t="s">
        <v>623</v>
      </c>
      <c r="AL20" s="64" t="s">
        <v>803</v>
      </c>
      <c r="AM20" s="64">
        <v>16.5</v>
      </c>
      <c r="AN20" s="23"/>
      <c r="AO20" s="64" t="s">
        <v>342</v>
      </c>
      <c r="AP20" s="64" t="s">
        <v>798</v>
      </c>
      <c r="AQ20" s="64">
        <v>-26.68</v>
      </c>
      <c r="AR20" s="20">
        <v>50</v>
      </c>
      <c r="AS20" s="64">
        <f t="shared" si="0"/>
        <v>23.32</v>
      </c>
      <c r="AT20" s="23"/>
      <c r="AU20" s="64" t="s">
        <v>759</v>
      </c>
      <c r="AV20" s="64">
        <v>13.120000000000005</v>
      </c>
      <c r="AW20" s="23"/>
      <c r="AX20" s="64" t="s">
        <v>621</v>
      </c>
      <c r="AY20" s="64">
        <v>-30</v>
      </c>
      <c r="AZ20" s="20">
        <v>55.5</v>
      </c>
      <c r="BA20" s="20">
        <f t="shared" si="1"/>
        <v>25.5</v>
      </c>
      <c r="BB20" s="23"/>
      <c r="BC20" s="64" t="s">
        <v>617</v>
      </c>
      <c r="BD20" s="64">
        <v>17.5</v>
      </c>
      <c r="BE20" s="23"/>
      <c r="BF20" s="64" t="s">
        <v>620</v>
      </c>
      <c r="BG20" s="64">
        <v>-5.5</v>
      </c>
      <c r="BH20" s="20">
        <v>43</v>
      </c>
      <c r="BI20" s="64">
        <f t="shared" si="2"/>
        <v>37.5</v>
      </c>
      <c r="BJ20" s="23"/>
      <c r="BK20" s="64" t="s">
        <v>368</v>
      </c>
      <c r="BL20" s="64">
        <v>22.5</v>
      </c>
      <c r="BM20" s="23"/>
      <c r="BN20" s="20" t="s">
        <v>319</v>
      </c>
      <c r="BO20" s="20">
        <v>12.5</v>
      </c>
      <c r="BP20" s="20"/>
      <c r="BQ20" s="20">
        <f t="shared" si="3"/>
        <v>12.5</v>
      </c>
      <c r="BR20" s="23"/>
      <c r="BS20" s="20" t="s">
        <v>280</v>
      </c>
      <c r="BT20" s="20">
        <v>14.170000000000002</v>
      </c>
      <c r="BU20" s="20"/>
      <c r="BV20" s="64">
        <f t="shared" si="4"/>
        <v>14.170000000000002</v>
      </c>
      <c r="BW20" s="23"/>
      <c r="BX20" s="20" t="s">
        <v>302</v>
      </c>
      <c r="BY20" s="20">
        <v>37</v>
      </c>
      <c r="BZ20" s="20">
        <v>-25</v>
      </c>
      <c r="CA20" s="20">
        <f t="shared" si="5"/>
        <v>12</v>
      </c>
      <c r="CB20" s="23"/>
      <c r="CC20" s="20" t="s">
        <v>228</v>
      </c>
      <c r="CD20" s="20">
        <v>-1.5</v>
      </c>
      <c r="CE20" s="23"/>
      <c r="CF20" s="20" t="s">
        <v>332</v>
      </c>
      <c r="CG20" s="20">
        <v>-39.18</v>
      </c>
      <c r="CH20" s="20">
        <v>55</v>
      </c>
      <c r="CI20" s="20">
        <f t="shared" si="6"/>
        <v>15.82</v>
      </c>
      <c r="CJ20" s="23"/>
      <c r="CK20" s="20" t="s">
        <v>364</v>
      </c>
      <c r="CL20" s="20">
        <v>13.77</v>
      </c>
      <c r="CM20" s="23"/>
      <c r="CN20" s="20" t="s">
        <v>347</v>
      </c>
      <c r="CO20" s="20"/>
      <c r="CP20" s="20">
        <v>29.11</v>
      </c>
      <c r="CQ20" s="20">
        <v>-13.1</v>
      </c>
      <c r="CR20" s="20">
        <f t="shared" si="7"/>
        <v>16.009999999999998</v>
      </c>
      <c r="CS20" s="23"/>
      <c r="CT20" s="19" t="s">
        <v>331</v>
      </c>
      <c r="CU20" s="20">
        <v>25.59</v>
      </c>
      <c r="CV20" s="24"/>
      <c r="CW20" s="20">
        <v>-3</v>
      </c>
      <c r="CX20" s="24"/>
      <c r="CY20" s="20">
        <f t="shared" si="8"/>
        <v>22.59</v>
      </c>
      <c r="CZ20" s="23"/>
      <c r="DA20" s="19" t="s">
        <v>303</v>
      </c>
      <c r="DB20" s="24">
        <v>-4.97</v>
      </c>
      <c r="DC20" s="24"/>
      <c r="DD20" s="24"/>
      <c r="DE20" s="24"/>
      <c r="DF20" s="24"/>
      <c r="DG20" s="24">
        <v>32</v>
      </c>
      <c r="DH20" s="20">
        <f t="shared" si="9"/>
        <v>27.03</v>
      </c>
      <c r="DI20" s="23"/>
      <c r="DJ20" s="19" t="s">
        <v>365</v>
      </c>
      <c r="DK20" s="20">
        <v>-3.8</v>
      </c>
      <c r="DL20" s="24">
        <v>21.67</v>
      </c>
      <c r="DM20" s="20"/>
      <c r="DN20" s="20">
        <v>17.87</v>
      </c>
      <c r="DO20" s="26"/>
      <c r="DP20" s="19" t="s">
        <v>320</v>
      </c>
      <c r="DQ20" s="20">
        <v>0.3067751287177282</v>
      </c>
      <c r="DR20" s="24">
        <v>4.5</v>
      </c>
      <c r="DS20" s="20">
        <v>7.5</v>
      </c>
      <c r="DT20" s="20"/>
      <c r="DU20" s="20">
        <v>12.306775128717728</v>
      </c>
      <c r="DV20" s="13"/>
      <c r="DW20" s="27" t="s">
        <v>366</v>
      </c>
      <c r="DX20" s="28">
        <f t="shared" si="10"/>
        <v>-10.031546709069808</v>
      </c>
      <c r="DY20" s="29">
        <v>-19.62</v>
      </c>
    </row>
    <row r="21" spans="1:129" ht="12.75">
      <c r="A21" s="18" t="s">
        <v>367</v>
      </c>
      <c r="B21" s="19" t="s">
        <v>294</v>
      </c>
      <c r="C21" s="20">
        <v>99.33378667880133</v>
      </c>
      <c r="D21" s="20">
        <v>64.402475470772</v>
      </c>
      <c r="E21" s="20">
        <v>-1.38</v>
      </c>
      <c r="F21" s="20">
        <v>64.98</v>
      </c>
      <c r="G21" s="20">
        <v>-54.8</v>
      </c>
      <c r="H21" s="20">
        <v>153.44</v>
      </c>
      <c r="I21" s="20">
        <v>-51.09</v>
      </c>
      <c r="J21" s="20">
        <v>61.25</v>
      </c>
      <c r="K21" s="20">
        <v>-9.5</v>
      </c>
      <c r="L21" s="20">
        <v>-67</v>
      </c>
      <c r="M21" s="20">
        <v>-45</v>
      </c>
      <c r="N21" s="20">
        <v>-5</v>
      </c>
      <c r="O21" s="20">
        <v>-32.5</v>
      </c>
      <c r="P21" s="20">
        <v>-30.5</v>
      </c>
      <c r="Q21" s="79">
        <v>-27.5</v>
      </c>
      <c r="R21" s="79">
        <v>-75</v>
      </c>
      <c r="S21" s="79">
        <v>37.5</v>
      </c>
      <c r="T21" s="79">
        <v>12.489999999999995</v>
      </c>
      <c r="U21" s="79">
        <v>34</v>
      </c>
      <c r="V21" s="79">
        <v>39.3</v>
      </c>
      <c r="W21" s="79">
        <f>_xlfn.IFERROR(VLOOKUP(B21,AA:AE,5,FALSE),"")</f>
        <v>41.83</v>
      </c>
      <c r="X21" s="79">
        <f>Y21/(21-COUNTIF(C21:W21,""))</f>
        <v>9.964583911884445</v>
      </c>
      <c r="Y21" s="22">
        <f>SUM(C21:W21)</f>
        <v>209.25626214957333</v>
      </c>
      <c r="Z21" s="23"/>
      <c r="AA21" s="64" t="s">
        <v>617</v>
      </c>
      <c r="AB21" s="64" t="s">
        <v>817</v>
      </c>
      <c r="AC21" s="64">
        <v>30.659999999999997</v>
      </c>
      <c r="AD21" s="20">
        <v>-18.75</v>
      </c>
      <c r="AE21" s="64">
        <f>SUM(AC21:AD21)</f>
        <v>11.909999999999997</v>
      </c>
      <c r="AF21" s="23"/>
      <c r="AG21" s="64" t="s">
        <v>379</v>
      </c>
      <c r="AH21" s="64" t="s">
        <v>790</v>
      </c>
      <c r="AI21" s="64">
        <v>17.03</v>
      </c>
      <c r="AJ21" s="23"/>
      <c r="AK21" s="64" t="s">
        <v>286</v>
      </c>
      <c r="AL21" s="64" t="s">
        <v>802</v>
      </c>
      <c r="AM21" s="64">
        <v>14.83</v>
      </c>
      <c r="AN21" s="23"/>
      <c r="AO21" s="64" t="s">
        <v>623</v>
      </c>
      <c r="AP21" s="64" t="s">
        <v>803</v>
      </c>
      <c r="AQ21" s="64">
        <v>-2.5</v>
      </c>
      <c r="AR21" s="20">
        <v>25</v>
      </c>
      <c r="AS21" s="64">
        <f t="shared" si="0"/>
        <v>22.5</v>
      </c>
      <c r="AT21" s="23"/>
      <c r="AU21" s="64" t="s">
        <v>621</v>
      </c>
      <c r="AV21" s="64">
        <v>12.5</v>
      </c>
      <c r="AW21" s="23"/>
      <c r="AX21" s="64" t="s">
        <v>286</v>
      </c>
      <c r="AY21" s="64">
        <v>14</v>
      </c>
      <c r="AZ21" s="20">
        <v>10</v>
      </c>
      <c r="BA21" s="64">
        <f t="shared" si="1"/>
        <v>24</v>
      </c>
      <c r="BB21" s="23"/>
      <c r="BC21" s="64" t="s">
        <v>692</v>
      </c>
      <c r="BD21" s="64">
        <v>17.5</v>
      </c>
      <c r="BE21" s="23"/>
      <c r="BF21" s="20" t="s">
        <v>281</v>
      </c>
      <c r="BG21" s="20">
        <v>57.5</v>
      </c>
      <c r="BH21" s="20">
        <v>-25</v>
      </c>
      <c r="BI21" s="20">
        <f t="shared" si="2"/>
        <v>32.5</v>
      </c>
      <c r="BJ21" s="23"/>
      <c r="BK21" s="64" t="s">
        <v>292</v>
      </c>
      <c r="BL21" s="64">
        <v>20</v>
      </c>
      <c r="BM21" s="23"/>
      <c r="BN21" s="64" t="s">
        <v>230</v>
      </c>
      <c r="BO21" s="64">
        <v>-32.5</v>
      </c>
      <c r="BP21" s="64">
        <v>42.5</v>
      </c>
      <c r="BQ21" s="64">
        <f t="shared" si="3"/>
        <v>10</v>
      </c>
      <c r="BR21" s="23"/>
      <c r="BS21" s="20" t="s">
        <v>368</v>
      </c>
      <c r="BT21" s="20">
        <v>2.5</v>
      </c>
      <c r="BU21" s="64">
        <v>1</v>
      </c>
      <c r="BV21" s="64">
        <f t="shared" si="4"/>
        <v>3.5</v>
      </c>
      <c r="BW21" s="23"/>
      <c r="BX21" s="20" t="s">
        <v>340</v>
      </c>
      <c r="BY21" s="20">
        <v>11.299999999999997</v>
      </c>
      <c r="BZ21" s="20"/>
      <c r="CA21" s="20">
        <f t="shared" si="5"/>
        <v>11.299999999999997</v>
      </c>
      <c r="CB21" s="23"/>
      <c r="CC21" s="20" t="s">
        <v>350</v>
      </c>
      <c r="CD21" s="20">
        <v>-2</v>
      </c>
      <c r="CE21" s="23"/>
      <c r="CF21" s="20" t="s">
        <v>280</v>
      </c>
      <c r="CG21" s="20">
        <v>4.58</v>
      </c>
      <c r="CH21" s="20"/>
      <c r="CI21" s="20">
        <f t="shared" si="6"/>
        <v>4.58</v>
      </c>
      <c r="CJ21" s="23"/>
      <c r="CK21" s="20" t="s">
        <v>297</v>
      </c>
      <c r="CL21" s="20">
        <v>13.22</v>
      </c>
      <c r="CM21" s="23"/>
      <c r="CN21" s="20" t="s">
        <v>219</v>
      </c>
      <c r="CO21" s="20"/>
      <c r="CP21" s="20">
        <v>18.47</v>
      </c>
      <c r="CQ21" s="24">
        <v>-12.18</v>
      </c>
      <c r="CR21" s="20">
        <f t="shared" si="7"/>
        <v>6.289999999999999</v>
      </c>
      <c r="CS21" s="23"/>
      <c r="CT21" s="19" t="s">
        <v>368</v>
      </c>
      <c r="CU21" s="20">
        <v>-36.66</v>
      </c>
      <c r="CV21" s="24">
        <v>60</v>
      </c>
      <c r="CW21" s="20">
        <v>-3</v>
      </c>
      <c r="CX21" s="24">
        <v>0</v>
      </c>
      <c r="CY21" s="20">
        <f t="shared" si="8"/>
        <v>20.340000000000003</v>
      </c>
      <c r="CZ21" s="23"/>
      <c r="DA21" s="19" t="s">
        <v>230</v>
      </c>
      <c r="DB21" s="24">
        <v>45.14</v>
      </c>
      <c r="DC21" s="24"/>
      <c r="DD21" s="24"/>
      <c r="DE21" s="24"/>
      <c r="DF21" s="24"/>
      <c r="DG21" s="24">
        <v>-22</v>
      </c>
      <c r="DH21" s="20">
        <f t="shared" si="9"/>
        <v>23.14</v>
      </c>
      <c r="DI21" s="23"/>
      <c r="DJ21" s="19" t="s">
        <v>369</v>
      </c>
      <c r="DK21" s="20">
        <v>-54.4</v>
      </c>
      <c r="DL21" s="24">
        <v>57</v>
      </c>
      <c r="DM21" s="24">
        <v>12.11</v>
      </c>
      <c r="DN21" s="20">
        <v>14.71</v>
      </c>
      <c r="DO21" s="26"/>
      <c r="DP21" s="19" t="s">
        <v>297</v>
      </c>
      <c r="DQ21" s="20">
        <v>-26.075885941007144</v>
      </c>
      <c r="DR21" s="24">
        <v>45.33</v>
      </c>
      <c r="DS21" s="20">
        <v>-16.67</v>
      </c>
      <c r="DT21" s="20">
        <v>5</v>
      </c>
      <c r="DU21" s="20">
        <v>7.584114058992853</v>
      </c>
      <c r="DV21" s="13"/>
      <c r="DW21" s="27" t="s">
        <v>370</v>
      </c>
      <c r="DX21" s="28">
        <f t="shared" si="10"/>
        <v>-10.051998384317656</v>
      </c>
      <c r="DY21" s="29">
        <v>-19.66</v>
      </c>
    </row>
    <row r="22" spans="1:129" ht="12.75">
      <c r="A22" s="18" t="s">
        <v>371</v>
      </c>
      <c r="B22" s="19" t="s">
        <v>299</v>
      </c>
      <c r="C22" s="20"/>
      <c r="D22" s="20">
        <v>121.26449742564537</v>
      </c>
      <c r="E22" s="20">
        <v>25.68</v>
      </c>
      <c r="F22" s="20">
        <v>54.74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79"/>
      <c r="R22" s="79"/>
      <c r="S22" s="79"/>
      <c r="T22" s="79"/>
      <c r="U22" s="79" t="s">
        <v>283</v>
      </c>
      <c r="V22" s="79" t="s">
        <v>283</v>
      </c>
      <c r="W22" s="79">
        <f>_xlfn.IFERROR(VLOOKUP(B22,AA:AE,5,FALSE),"")</f>
      </c>
      <c r="X22" s="79">
        <f>Y22/(21-COUNTIF(C22:W22,""))</f>
        <v>67.22816580854847</v>
      </c>
      <c r="Y22" s="22">
        <f>SUM(C22:W22)</f>
        <v>201.6844974256454</v>
      </c>
      <c r="Z22" s="23"/>
      <c r="AA22" s="64" t="s">
        <v>693</v>
      </c>
      <c r="AB22" s="64" t="s">
        <v>810</v>
      </c>
      <c r="AC22" s="64">
        <v>8</v>
      </c>
      <c r="AD22" s="20"/>
      <c r="AE22" s="20">
        <f>SUM(AC22:AD22)</f>
        <v>8</v>
      </c>
      <c r="AF22" s="23"/>
      <c r="AG22" s="64" t="s">
        <v>286</v>
      </c>
      <c r="AH22" s="64" t="s">
        <v>802</v>
      </c>
      <c r="AI22" s="64">
        <v>15.060000000000002</v>
      </c>
      <c r="AJ22" s="23"/>
      <c r="AK22" s="64" t="s">
        <v>618</v>
      </c>
      <c r="AL22" s="64" t="s">
        <v>816</v>
      </c>
      <c r="AM22" s="64">
        <v>10.430000000000001</v>
      </c>
      <c r="AN22" s="23"/>
      <c r="AO22" s="64" t="s">
        <v>580</v>
      </c>
      <c r="AP22" s="64" t="s">
        <v>794</v>
      </c>
      <c r="AQ22" s="64">
        <v>19.159999999999997</v>
      </c>
      <c r="AR22" s="20"/>
      <c r="AS22" s="64">
        <f t="shared" si="0"/>
        <v>19.159999999999997</v>
      </c>
      <c r="AT22" s="23"/>
      <c r="AU22" s="64" t="s">
        <v>583</v>
      </c>
      <c r="AV22" s="64">
        <v>12.5</v>
      </c>
      <c r="AW22" s="23"/>
      <c r="AX22" s="64" t="s">
        <v>623</v>
      </c>
      <c r="AY22" s="64">
        <v>19</v>
      </c>
      <c r="AZ22" s="20">
        <v>-0.5</v>
      </c>
      <c r="BA22" s="20">
        <f t="shared" si="1"/>
        <v>18.5</v>
      </c>
      <c r="BB22" s="23"/>
      <c r="BC22" s="64" t="s">
        <v>621</v>
      </c>
      <c r="BD22" s="64">
        <v>16.07142857142857</v>
      </c>
      <c r="BE22" s="23"/>
      <c r="BF22" s="20" t="s">
        <v>223</v>
      </c>
      <c r="BG22" s="20">
        <v>12.5</v>
      </c>
      <c r="BH22" s="20">
        <v>19</v>
      </c>
      <c r="BI22" s="64">
        <f t="shared" si="2"/>
        <v>31.5</v>
      </c>
      <c r="BJ22" s="23"/>
      <c r="BK22" s="64" t="s">
        <v>218</v>
      </c>
      <c r="BL22" s="64">
        <v>15.5</v>
      </c>
      <c r="BM22" s="23"/>
      <c r="BN22" s="64" t="s">
        <v>292</v>
      </c>
      <c r="BO22" s="64">
        <v>7.5</v>
      </c>
      <c r="BP22" s="64"/>
      <c r="BQ22" s="64">
        <f t="shared" si="3"/>
        <v>7.5</v>
      </c>
      <c r="BR22" s="23"/>
      <c r="BS22" s="20" t="s">
        <v>231</v>
      </c>
      <c r="BT22" s="20">
        <v>0</v>
      </c>
      <c r="BU22" s="64"/>
      <c r="BV22" s="64">
        <f t="shared" si="4"/>
        <v>0</v>
      </c>
      <c r="BW22" s="23"/>
      <c r="BX22" s="20" t="s">
        <v>360</v>
      </c>
      <c r="BY22" s="20">
        <v>25.5</v>
      </c>
      <c r="BZ22" s="20">
        <v>-15</v>
      </c>
      <c r="CA22" s="20">
        <f t="shared" si="5"/>
        <v>10.5</v>
      </c>
      <c r="CB22" s="23"/>
      <c r="CC22" s="20" t="s">
        <v>309</v>
      </c>
      <c r="CD22" s="20">
        <v>-5.5</v>
      </c>
      <c r="CE22" s="23"/>
      <c r="CF22" s="20" t="s">
        <v>372</v>
      </c>
      <c r="CG22" s="20">
        <v>4.4</v>
      </c>
      <c r="CH22" s="20"/>
      <c r="CI22" s="20">
        <f t="shared" si="6"/>
        <v>4.4</v>
      </c>
      <c r="CJ22" s="23"/>
      <c r="CK22" s="20" t="s">
        <v>373</v>
      </c>
      <c r="CL22" s="20">
        <v>12.84</v>
      </c>
      <c r="CM22" s="23"/>
      <c r="CN22" s="20" t="s">
        <v>229</v>
      </c>
      <c r="CO22" s="20"/>
      <c r="CP22" s="20">
        <v>4.17</v>
      </c>
      <c r="CQ22" s="24"/>
      <c r="CR22" s="20">
        <f t="shared" si="7"/>
        <v>4.17</v>
      </c>
      <c r="CS22" s="23"/>
      <c r="CT22" s="19" t="s">
        <v>364</v>
      </c>
      <c r="CU22" s="24">
        <v>18.43</v>
      </c>
      <c r="CV22" s="24"/>
      <c r="CW22" s="24"/>
      <c r="CX22" s="24"/>
      <c r="CY22" s="20">
        <f t="shared" si="8"/>
        <v>18.43</v>
      </c>
      <c r="CZ22" s="23"/>
      <c r="DA22" s="19" t="s">
        <v>330</v>
      </c>
      <c r="DB22" s="20"/>
      <c r="DC22" s="24">
        <v>-23.1</v>
      </c>
      <c r="DD22" s="24"/>
      <c r="DE22" s="24"/>
      <c r="DF22" s="24">
        <v>14.11</v>
      </c>
      <c r="DG22" s="20">
        <v>32</v>
      </c>
      <c r="DH22" s="20">
        <f t="shared" si="9"/>
        <v>23.009999999999998</v>
      </c>
      <c r="DI22" s="23"/>
      <c r="DJ22" s="19" t="s">
        <v>328</v>
      </c>
      <c r="DK22" s="20">
        <v>7.78</v>
      </c>
      <c r="DL22" s="24" t="s">
        <v>283</v>
      </c>
      <c r="DM22" s="20"/>
      <c r="DN22" s="20">
        <v>7.78</v>
      </c>
      <c r="DO22" s="26"/>
      <c r="DP22" s="19" t="s">
        <v>374</v>
      </c>
      <c r="DQ22" s="20">
        <v>0</v>
      </c>
      <c r="DR22" s="20"/>
      <c r="DS22" s="19"/>
      <c r="DT22" s="20"/>
      <c r="DU22" s="20">
        <v>0</v>
      </c>
      <c r="DV22" s="13"/>
      <c r="DW22" s="27" t="s">
        <v>375</v>
      </c>
      <c r="DX22" s="28">
        <f t="shared" si="10"/>
        <v>-10.737129505120588</v>
      </c>
      <c r="DY22" s="29">
        <v>-21</v>
      </c>
    </row>
    <row r="23" spans="1:129" ht="12.75">
      <c r="A23" s="18" t="s">
        <v>376</v>
      </c>
      <c r="B23" s="20" t="s">
        <v>583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>
        <v>44.75</v>
      </c>
      <c r="O23" s="20">
        <v>-7.5</v>
      </c>
      <c r="P23" s="20">
        <v>178</v>
      </c>
      <c r="Q23" s="79">
        <v>42.5</v>
      </c>
      <c r="R23" s="79">
        <v>-70</v>
      </c>
      <c r="S23" s="79">
        <v>12.5</v>
      </c>
      <c r="T23" s="79">
        <v>-18.340000000000003</v>
      </c>
      <c r="U23" s="79" t="s">
        <v>283</v>
      </c>
      <c r="V23" s="79" t="s">
        <v>283</v>
      </c>
      <c r="W23" s="79">
        <f>_xlfn.IFERROR(VLOOKUP(B23,AA:AE,5,FALSE),"")</f>
      </c>
      <c r="X23" s="79">
        <f>Y23/(21-COUNTIF(C23:W23,""))</f>
        <v>25.987142857142857</v>
      </c>
      <c r="Y23" s="22">
        <f>SUM(C23:W23)</f>
        <v>181.91</v>
      </c>
      <c r="Z23" s="23"/>
      <c r="AA23" s="64" t="s">
        <v>281</v>
      </c>
      <c r="AB23" s="20" t="s">
        <v>938</v>
      </c>
      <c r="AC23" s="64">
        <v>-19</v>
      </c>
      <c r="AD23" s="20">
        <v>25</v>
      </c>
      <c r="AE23" s="64">
        <f>SUM(AC23:AD23)</f>
        <v>6</v>
      </c>
      <c r="AF23" s="23"/>
      <c r="AG23" s="64" t="s">
        <v>769</v>
      </c>
      <c r="AH23" s="64" t="s">
        <v>796</v>
      </c>
      <c r="AI23" s="64">
        <v>11.549999999999997</v>
      </c>
      <c r="AJ23" s="23"/>
      <c r="AK23" s="64" t="s">
        <v>285</v>
      </c>
      <c r="AL23" s="64" t="s">
        <v>285</v>
      </c>
      <c r="AM23" s="64">
        <v>8.75</v>
      </c>
      <c r="AN23" s="23"/>
      <c r="AO23" s="64" t="s">
        <v>769</v>
      </c>
      <c r="AP23" s="64" t="s">
        <v>796</v>
      </c>
      <c r="AQ23" s="64">
        <v>12.5</v>
      </c>
      <c r="AR23" s="20">
        <v>5</v>
      </c>
      <c r="AS23" s="20">
        <f t="shared" si="0"/>
        <v>17.5</v>
      </c>
      <c r="AT23" s="23"/>
      <c r="AU23" s="64" t="s">
        <v>292</v>
      </c>
      <c r="AV23" s="64">
        <v>10</v>
      </c>
      <c r="AW23" s="23"/>
      <c r="AX23" s="64" t="s">
        <v>347</v>
      </c>
      <c r="AY23" s="64">
        <v>17</v>
      </c>
      <c r="AZ23" s="20"/>
      <c r="BA23" s="64">
        <f t="shared" si="1"/>
        <v>17</v>
      </c>
      <c r="BB23" s="23"/>
      <c r="BC23" s="64" t="s">
        <v>342</v>
      </c>
      <c r="BD23" s="64">
        <v>15</v>
      </c>
      <c r="BE23" s="23"/>
      <c r="BF23" s="20" t="s">
        <v>693</v>
      </c>
      <c r="BG23" s="20">
        <v>-10</v>
      </c>
      <c r="BH23" s="20">
        <v>39</v>
      </c>
      <c r="BI23" s="64">
        <f t="shared" si="2"/>
        <v>29</v>
      </c>
      <c r="BJ23" s="23"/>
      <c r="BK23" s="64" t="s">
        <v>615</v>
      </c>
      <c r="BL23" s="64">
        <v>12.5</v>
      </c>
      <c r="BM23" s="23"/>
      <c r="BN23" s="20" t="s">
        <v>302</v>
      </c>
      <c r="BO23" s="20">
        <v>6.5</v>
      </c>
      <c r="BP23" s="20"/>
      <c r="BQ23" s="20">
        <f t="shared" si="3"/>
        <v>6.5</v>
      </c>
      <c r="BR23" s="23"/>
      <c r="BS23" s="20" t="s">
        <v>297</v>
      </c>
      <c r="BT23" s="20">
        <v>-2.5</v>
      </c>
      <c r="BU23" s="20"/>
      <c r="BV23" s="64">
        <f t="shared" si="4"/>
        <v>-2.5</v>
      </c>
      <c r="BW23" s="23"/>
      <c r="BX23" s="20" t="s">
        <v>354</v>
      </c>
      <c r="BY23" s="20">
        <v>1</v>
      </c>
      <c r="BZ23" s="20">
        <v>7</v>
      </c>
      <c r="CA23" s="20">
        <f t="shared" si="5"/>
        <v>8</v>
      </c>
      <c r="CB23" s="23"/>
      <c r="CC23" s="20" t="s">
        <v>354</v>
      </c>
      <c r="CD23" s="20">
        <v>-6.5</v>
      </c>
      <c r="CE23" s="23"/>
      <c r="CF23" s="20" t="s">
        <v>231</v>
      </c>
      <c r="CG23" s="20">
        <v>1.61</v>
      </c>
      <c r="CH23" s="20"/>
      <c r="CI23" s="20">
        <f t="shared" si="6"/>
        <v>1.61</v>
      </c>
      <c r="CJ23" s="23"/>
      <c r="CK23" s="20" t="s">
        <v>230</v>
      </c>
      <c r="CL23" s="20">
        <v>11.49</v>
      </c>
      <c r="CM23" s="23"/>
      <c r="CN23" s="20" t="s">
        <v>224</v>
      </c>
      <c r="CO23" s="20"/>
      <c r="CP23" s="20">
        <v>3.039999999999992</v>
      </c>
      <c r="CQ23" s="24"/>
      <c r="CR23" s="20">
        <f t="shared" si="7"/>
        <v>3.039999999999992</v>
      </c>
      <c r="CS23" s="23"/>
      <c r="CT23" s="19" t="s">
        <v>342</v>
      </c>
      <c r="CU23" s="24">
        <v>18.43</v>
      </c>
      <c r="CV23" s="24"/>
      <c r="CW23" s="24"/>
      <c r="CX23" s="24"/>
      <c r="CY23" s="20">
        <f t="shared" si="8"/>
        <v>18.43</v>
      </c>
      <c r="CZ23" s="23"/>
      <c r="DA23" s="19" t="s">
        <v>222</v>
      </c>
      <c r="DB23" s="24">
        <v>39.92</v>
      </c>
      <c r="DC23" s="24"/>
      <c r="DD23" s="24">
        <v>-10</v>
      </c>
      <c r="DE23" s="24"/>
      <c r="DF23" s="24"/>
      <c r="DG23" s="24">
        <v>-7</v>
      </c>
      <c r="DH23" s="20">
        <f t="shared" si="9"/>
        <v>22.92</v>
      </c>
      <c r="DI23" s="23"/>
      <c r="DJ23" s="19" t="s">
        <v>377</v>
      </c>
      <c r="DK23" s="20">
        <v>5.95</v>
      </c>
      <c r="DL23" s="24" t="s">
        <v>283</v>
      </c>
      <c r="DM23" s="24"/>
      <c r="DN23" s="20">
        <v>5.95</v>
      </c>
      <c r="DO23" s="26"/>
      <c r="DP23" s="25" t="s">
        <v>220</v>
      </c>
      <c r="DQ23" s="25"/>
      <c r="DR23" s="25"/>
      <c r="DS23" s="25"/>
      <c r="DT23" s="24">
        <v>-5.83</v>
      </c>
      <c r="DU23" s="24">
        <v>-5.83</v>
      </c>
      <c r="DV23" s="13"/>
      <c r="DW23" s="27" t="s">
        <v>216</v>
      </c>
      <c r="DX23" s="28">
        <f t="shared" si="10"/>
        <v>-11.483615651667067</v>
      </c>
      <c r="DY23" s="29">
        <v>-22.46</v>
      </c>
    </row>
    <row r="24" spans="1:129" ht="12.75">
      <c r="A24" s="18" t="s">
        <v>378</v>
      </c>
      <c r="B24" s="19" t="s">
        <v>686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>
        <v>242</v>
      </c>
      <c r="Q24" s="79">
        <v>-27.5</v>
      </c>
      <c r="R24" s="79">
        <v>-39</v>
      </c>
      <c r="S24" s="79"/>
      <c r="T24" s="79"/>
      <c r="U24" s="79" t="s">
        <v>283</v>
      </c>
      <c r="V24" s="79" t="s">
        <v>283</v>
      </c>
      <c r="W24" s="79">
        <f>_xlfn.IFERROR(VLOOKUP(B24,AA:AE,5,FALSE),"")</f>
      </c>
      <c r="X24" s="79">
        <f>Y24/(21-COUNTIF(C24:W24,""))</f>
        <v>58.5</v>
      </c>
      <c r="Y24" s="22">
        <f>SUM(C24:W24)</f>
        <v>175.5</v>
      </c>
      <c r="Z24" s="23"/>
      <c r="AA24" s="64" t="s">
        <v>920</v>
      </c>
      <c r="AB24" s="64" t="s">
        <v>934</v>
      </c>
      <c r="AC24" s="64">
        <v>2</v>
      </c>
      <c r="AD24" s="20"/>
      <c r="AE24" s="64">
        <f>SUM(AC24:AD24)</f>
        <v>2</v>
      </c>
      <c r="AF24" s="23"/>
      <c r="AG24" s="64" t="s">
        <v>297</v>
      </c>
      <c r="AH24" s="64" t="s">
        <v>297</v>
      </c>
      <c r="AI24" s="64">
        <v>8.700000000000003</v>
      </c>
      <c r="AJ24" s="23"/>
      <c r="AK24" s="64" t="s">
        <v>344</v>
      </c>
      <c r="AL24" s="64" t="s">
        <v>786</v>
      </c>
      <c r="AM24" s="64">
        <v>7.260000000000005</v>
      </c>
      <c r="AN24" s="23"/>
      <c r="AO24" s="64" t="s">
        <v>768</v>
      </c>
      <c r="AP24" s="64" t="s">
        <v>795</v>
      </c>
      <c r="AQ24" s="64">
        <v>21.49000000000001</v>
      </c>
      <c r="AR24" s="20">
        <v>-5</v>
      </c>
      <c r="AS24" s="64">
        <f t="shared" si="0"/>
        <v>16.49000000000001</v>
      </c>
      <c r="AT24" s="23"/>
      <c r="AU24" s="64" t="s">
        <v>226</v>
      </c>
      <c r="AV24" s="64">
        <v>7.5</v>
      </c>
      <c r="AW24" s="23"/>
      <c r="AX24" s="64" t="s">
        <v>725</v>
      </c>
      <c r="AY24" s="64">
        <v>41</v>
      </c>
      <c r="AZ24" s="20">
        <v>-25</v>
      </c>
      <c r="BA24" s="20">
        <f t="shared" si="1"/>
        <v>16</v>
      </c>
      <c r="BB24" s="23"/>
      <c r="BC24" s="64" t="s">
        <v>285</v>
      </c>
      <c r="BD24" s="64">
        <v>15</v>
      </c>
      <c r="BE24" s="23"/>
      <c r="BF24" s="20" t="s">
        <v>688</v>
      </c>
      <c r="BG24" s="20">
        <v>27.5</v>
      </c>
      <c r="BH24" s="20"/>
      <c r="BI24" s="64">
        <f t="shared" si="2"/>
        <v>27.5</v>
      </c>
      <c r="BJ24" s="23"/>
      <c r="BK24" s="64" t="s">
        <v>369</v>
      </c>
      <c r="BL24" s="64">
        <v>12.5</v>
      </c>
      <c r="BM24" s="23"/>
      <c r="BN24" s="64" t="s">
        <v>584</v>
      </c>
      <c r="BO24" s="64"/>
      <c r="BP24" s="64">
        <v>5</v>
      </c>
      <c r="BQ24" s="64">
        <f t="shared" si="3"/>
        <v>5</v>
      </c>
      <c r="BR24" s="23"/>
      <c r="BS24" s="20" t="s">
        <v>549</v>
      </c>
      <c r="BT24" s="20">
        <v>-7.5</v>
      </c>
      <c r="BU24" s="64"/>
      <c r="BV24" s="64">
        <f t="shared" si="4"/>
        <v>-7.5</v>
      </c>
      <c r="BW24" s="23"/>
      <c r="BX24" s="20" t="s">
        <v>291</v>
      </c>
      <c r="BY24" s="20">
        <v>2</v>
      </c>
      <c r="BZ24" s="20"/>
      <c r="CA24" s="20">
        <f t="shared" si="5"/>
        <v>2</v>
      </c>
      <c r="CB24" s="23"/>
      <c r="CC24" s="20" t="s">
        <v>293</v>
      </c>
      <c r="CD24" s="20">
        <v>-7.5</v>
      </c>
      <c r="CE24" s="23"/>
      <c r="CF24" s="20" t="s">
        <v>350</v>
      </c>
      <c r="CG24" s="20">
        <v>-4.19</v>
      </c>
      <c r="CH24" s="20">
        <v>5</v>
      </c>
      <c r="CI24" s="20">
        <f t="shared" si="6"/>
        <v>0.8099999999999996</v>
      </c>
      <c r="CJ24" s="23"/>
      <c r="CK24" s="20" t="s">
        <v>229</v>
      </c>
      <c r="CL24" s="20">
        <v>10.09</v>
      </c>
      <c r="CM24" s="23"/>
      <c r="CN24" s="20" t="s">
        <v>379</v>
      </c>
      <c r="CO24" s="20">
        <v>-5</v>
      </c>
      <c r="CP24" s="20">
        <v>-24.05</v>
      </c>
      <c r="CQ24" s="24">
        <v>26.06</v>
      </c>
      <c r="CR24" s="20">
        <f t="shared" si="7"/>
        <v>-2.990000000000002</v>
      </c>
      <c r="CS24" s="23"/>
      <c r="CT24" s="19" t="s">
        <v>223</v>
      </c>
      <c r="CU24" s="20"/>
      <c r="CV24" s="24">
        <v>15</v>
      </c>
      <c r="CW24" s="24"/>
      <c r="CX24" s="24"/>
      <c r="CY24" s="20">
        <f t="shared" si="8"/>
        <v>15</v>
      </c>
      <c r="CZ24" s="23"/>
      <c r="DA24" s="19" t="s">
        <v>285</v>
      </c>
      <c r="DB24" s="24">
        <v>-11.13</v>
      </c>
      <c r="DC24" s="24"/>
      <c r="DD24" s="24">
        <v>40</v>
      </c>
      <c r="DE24" s="24"/>
      <c r="DF24" s="24">
        <v>-8</v>
      </c>
      <c r="DG24" s="20">
        <v>-7</v>
      </c>
      <c r="DH24" s="20">
        <f t="shared" si="9"/>
        <v>13.869999999999997</v>
      </c>
      <c r="DI24" s="23"/>
      <c r="DJ24" s="19" t="s">
        <v>294</v>
      </c>
      <c r="DK24" s="20">
        <v>-1.38</v>
      </c>
      <c r="DL24" s="24" t="s">
        <v>283</v>
      </c>
      <c r="DM24" s="24"/>
      <c r="DN24" s="20">
        <v>-1.38</v>
      </c>
      <c r="DO24" s="26"/>
      <c r="DP24" s="19" t="s">
        <v>380</v>
      </c>
      <c r="DQ24" s="20">
        <v>-34.25655604014664</v>
      </c>
      <c r="DR24" s="24">
        <v>20.26</v>
      </c>
      <c r="DS24" s="20">
        <v>7.5</v>
      </c>
      <c r="DT24" s="20">
        <v>0</v>
      </c>
      <c r="DU24" s="20">
        <v>-6.496556040146643</v>
      </c>
      <c r="DV24" s="13"/>
      <c r="DW24" s="27" t="s">
        <v>381</v>
      </c>
      <c r="DX24" s="28">
        <f t="shared" si="10"/>
        <v>-11.657454891273781</v>
      </c>
      <c r="DY24" s="29">
        <v>-22.8</v>
      </c>
    </row>
    <row r="25" spans="1:129" ht="12.75">
      <c r="A25" s="18" t="s">
        <v>382</v>
      </c>
      <c r="B25" s="19" t="s">
        <v>386</v>
      </c>
      <c r="C25" s="20"/>
      <c r="D25" s="20"/>
      <c r="E25" s="20"/>
      <c r="F25" s="20">
        <v>-25</v>
      </c>
      <c r="G25" s="20"/>
      <c r="H25" s="20">
        <v>-5</v>
      </c>
      <c r="I25" s="20"/>
      <c r="J25" s="20">
        <v>-20</v>
      </c>
      <c r="K25" s="20"/>
      <c r="L25" s="20">
        <v>20</v>
      </c>
      <c r="M25" s="20"/>
      <c r="N25" s="20"/>
      <c r="O25" s="20"/>
      <c r="P25" s="20"/>
      <c r="Q25" s="79"/>
      <c r="R25" s="79">
        <v>-7.5</v>
      </c>
      <c r="S25" s="79"/>
      <c r="T25" s="79">
        <v>30</v>
      </c>
      <c r="U25" s="79">
        <v>46.8</v>
      </c>
      <c r="V25" s="79">
        <v>49.53</v>
      </c>
      <c r="W25" s="79">
        <f>_xlfn.IFERROR(VLOOKUP(B25,AA:AE,5,FALSE),"")</f>
        <v>86.33</v>
      </c>
      <c r="X25" s="79">
        <f>Y25/(21-COUNTIF(C25:W25,""))</f>
        <v>19.462222222222223</v>
      </c>
      <c r="Y25" s="22">
        <f>SUM(C25:W25)</f>
        <v>175.16</v>
      </c>
      <c r="Z25" s="23"/>
      <c r="AA25" s="64" t="s">
        <v>616</v>
      </c>
      <c r="AB25" s="64" t="s">
        <v>616</v>
      </c>
      <c r="AC25" s="64">
        <v>-5</v>
      </c>
      <c r="AD25" s="20"/>
      <c r="AE25" s="20">
        <f>SUM(AC25:AD25)</f>
        <v>-5</v>
      </c>
      <c r="AF25" s="23"/>
      <c r="AG25" s="64" t="s">
        <v>846</v>
      </c>
      <c r="AH25" s="64" t="s">
        <v>846</v>
      </c>
      <c r="AI25" s="64">
        <v>8</v>
      </c>
      <c r="AJ25" s="23"/>
      <c r="AK25" s="64" t="s">
        <v>303</v>
      </c>
      <c r="AL25" s="64" t="s">
        <v>793</v>
      </c>
      <c r="AM25" s="64">
        <v>5.899999999999999</v>
      </c>
      <c r="AN25" s="23"/>
      <c r="AO25" s="64" t="s">
        <v>760</v>
      </c>
      <c r="AP25" s="64" t="s">
        <v>760</v>
      </c>
      <c r="AQ25" s="64">
        <v>30.83</v>
      </c>
      <c r="AR25" s="20">
        <v>-15</v>
      </c>
      <c r="AS25" s="64">
        <f t="shared" si="0"/>
        <v>15.829999999999998</v>
      </c>
      <c r="AT25" s="23"/>
      <c r="AU25" s="64" t="s">
        <v>379</v>
      </c>
      <c r="AV25" s="64">
        <v>7.5</v>
      </c>
      <c r="AW25" s="23"/>
      <c r="AX25" s="64" t="s">
        <v>726</v>
      </c>
      <c r="AY25" s="64">
        <v>15</v>
      </c>
      <c r="AZ25" s="20"/>
      <c r="BA25" s="64">
        <f t="shared" si="1"/>
        <v>15</v>
      </c>
      <c r="BB25" s="23"/>
      <c r="BC25" s="64" t="s">
        <v>691</v>
      </c>
      <c r="BD25" s="64">
        <v>12.5</v>
      </c>
      <c r="BE25" s="23"/>
      <c r="BF25" s="64" t="s">
        <v>372</v>
      </c>
      <c r="BG25" s="64">
        <v>25</v>
      </c>
      <c r="BH25" s="64"/>
      <c r="BI25" s="64">
        <f t="shared" si="2"/>
        <v>25</v>
      </c>
      <c r="BJ25" s="23"/>
      <c r="BK25" s="64" t="s">
        <v>291</v>
      </c>
      <c r="BL25" s="64">
        <v>11.25</v>
      </c>
      <c r="BM25" s="23"/>
      <c r="BN25" s="64" t="s">
        <v>569</v>
      </c>
      <c r="BO25" s="64">
        <v>2.5</v>
      </c>
      <c r="BP25" s="64"/>
      <c r="BQ25" s="64">
        <f t="shared" si="3"/>
        <v>2.5</v>
      </c>
      <c r="BR25" s="23"/>
      <c r="BS25" s="20" t="s">
        <v>568</v>
      </c>
      <c r="BT25" s="20">
        <v>-10</v>
      </c>
      <c r="BU25" s="64"/>
      <c r="BV25" s="64">
        <f t="shared" si="4"/>
        <v>-10</v>
      </c>
      <c r="BW25" s="23"/>
      <c r="BX25" s="20" t="s">
        <v>549</v>
      </c>
      <c r="BY25" s="20">
        <v>20</v>
      </c>
      <c r="BZ25" s="20">
        <v>-19</v>
      </c>
      <c r="CA25" s="20">
        <f t="shared" si="5"/>
        <v>1</v>
      </c>
      <c r="CB25" s="23"/>
      <c r="CC25" s="20" t="s">
        <v>230</v>
      </c>
      <c r="CD25" s="20">
        <v>-8</v>
      </c>
      <c r="CE25" s="23"/>
      <c r="CF25" s="20" t="s">
        <v>360</v>
      </c>
      <c r="CG25" s="20">
        <v>0.0699999999999994</v>
      </c>
      <c r="CH25" s="20">
        <v>0</v>
      </c>
      <c r="CI25" s="20">
        <f t="shared" si="6"/>
        <v>0.0699999999999994</v>
      </c>
      <c r="CJ25" s="23"/>
      <c r="CK25" s="20" t="s">
        <v>342</v>
      </c>
      <c r="CL25" s="20">
        <v>7.81</v>
      </c>
      <c r="CM25" s="23"/>
      <c r="CN25" s="20" t="s">
        <v>369</v>
      </c>
      <c r="CO25" s="20">
        <v>-5</v>
      </c>
      <c r="CP25" s="20">
        <v>0.6299999999999955</v>
      </c>
      <c r="CQ25" s="24"/>
      <c r="CR25" s="20">
        <f t="shared" si="7"/>
        <v>-4.3700000000000045</v>
      </c>
      <c r="CS25" s="23"/>
      <c r="CT25" s="19" t="s">
        <v>383</v>
      </c>
      <c r="CU25" s="20"/>
      <c r="CV25" s="24">
        <v>-7.96</v>
      </c>
      <c r="CW25" s="24"/>
      <c r="CX25" s="24">
        <v>20</v>
      </c>
      <c r="CY25" s="20">
        <f t="shared" si="8"/>
        <v>12.04</v>
      </c>
      <c r="CZ25" s="23"/>
      <c r="DA25" s="19" t="s">
        <v>318</v>
      </c>
      <c r="DB25" s="24">
        <v>11.9</v>
      </c>
      <c r="DC25" s="24"/>
      <c r="DD25" s="24"/>
      <c r="DE25" s="24"/>
      <c r="DF25" s="24"/>
      <c r="DG25" s="24"/>
      <c r="DH25" s="20">
        <f t="shared" si="9"/>
        <v>11.9</v>
      </c>
      <c r="DI25" s="23"/>
      <c r="DJ25" s="19" t="s">
        <v>286</v>
      </c>
      <c r="DK25" s="20">
        <v>-14.18</v>
      </c>
      <c r="DL25" s="24">
        <v>11.01</v>
      </c>
      <c r="DM25" s="24"/>
      <c r="DN25" s="20">
        <v>-3.17</v>
      </c>
      <c r="DO25" s="26"/>
      <c r="DP25" s="19" t="s">
        <v>384</v>
      </c>
      <c r="DQ25" s="20">
        <v>38.65366621843412</v>
      </c>
      <c r="DR25" s="24">
        <v>-31.37</v>
      </c>
      <c r="DS25" s="19"/>
      <c r="DT25" s="20">
        <v>-15</v>
      </c>
      <c r="DU25" s="20">
        <v>-7.716333781565879</v>
      </c>
      <c r="DV25" s="13"/>
      <c r="DW25" s="27" t="s">
        <v>344</v>
      </c>
      <c r="DX25" s="28">
        <f t="shared" si="10"/>
        <v>-18.23266848345715</v>
      </c>
      <c r="DY25" s="29">
        <v>-35.66</v>
      </c>
    </row>
    <row r="26" spans="1:129" ht="12.75">
      <c r="A26" s="18" t="s">
        <v>385</v>
      </c>
      <c r="B26" s="19" t="s">
        <v>570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>
        <v>224.17</v>
      </c>
      <c r="N26" s="20">
        <v>137</v>
      </c>
      <c r="O26" s="20">
        <v>-62.5</v>
      </c>
      <c r="P26" s="20">
        <v>-64</v>
      </c>
      <c r="Q26" s="79">
        <v>37.5</v>
      </c>
      <c r="R26" s="79">
        <v>26</v>
      </c>
      <c r="S26" s="79">
        <v>-50</v>
      </c>
      <c r="T26" s="79">
        <v>-85</v>
      </c>
      <c r="U26" s="79" t="s">
        <v>283</v>
      </c>
      <c r="V26" s="79" t="s">
        <v>283</v>
      </c>
      <c r="W26" s="79">
        <f>_xlfn.IFERROR(VLOOKUP(B26,AA:AE,5,FALSE),"")</f>
      </c>
      <c r="X26" s="79">
        <f>Y26/(21-COUNTIF(C26:W26,""))</f>
        <v>20.396249999999995</v>
      </c>
      <c r="Y26" s="22">
        <f>SUM(C26:W26)</f>
        <v>163.16999999999996</v>
      </c>
      <c r="Z26" s="23"/>
      <c r="AA26" s="64" t="s">
        <v>746</v>
      </c>
      <c r="AB26" s="64" t="s">
        <v>746</v>
      </c>
      <c r="AC26" s="64">
        <v>-6.5</v>
      </c>
      <c r="AD26" s="20"/>
      <c r="AE26" s="20">
        <f>SUM(AC26:AD26)</f>
        <v>-6.5</v>
      </c>
      <c r="AF26" s="23"/>
      <c r="AG26" s="64" t="s">
        <v>387</v>
      </c>
      <c r="AH26" s="64" t="s">
        <v>387</v>
      </c>
      <c r="AI26" s="64">
        <v>6.200000000000003</v>
      </c>
      <c r="AJ26" s="23"/>
      <c r="AK26" s="64" t="s">
        <v>226</v>
      </c>
      <c r="AL26" s="64" t="s">
        <v>226</v>
      </c>
      <c r="AM26" s="64">
        <v>5.800000000000001</v>
      </c>
      <c r="AN26" s="23"/>
      <c r="AO26" s="64" t="s">
        <v>846</v>
      </c>
      <c r="AP26" s="64" t="s">
        <v>846</v>
      </c>
      <c r="AQ26" s="64"/>
      <c r="AR26" s="20">
        <v>15</v>
      </c>
      <c r="AS26" s="20">
        <f t="shared" si="0"/>
        <v>15</v>
      </c>
      <c r="AT26" s="23"/>
      <c r="AU26" s="64" t="s">
        <v>342</v>
      </c>
      <c r="AV26" s="64">
        <v>6.450000000000003</v>
      </c>
      <c r="AW26" s="23"/>
      <c r="AX26" s="64" t="s">
        <v>616</v>
      </c>
      <c r="AY26" s="64">
        <v>14</v>
      </c>
      <c r="AZ26" s="20"/>
      <c r="BA26" s="64">
        <f t="shared" si="1"/>
        <v>14</v>
      </c>
      <c r="BB26" s="23"/>
      <c r="BC26" s="64" t="s">
        <v>580</v>
      </c>
      <c r="BD26" s="64">
        <v>12.5</v>
      </c>
      <c r="BE26" s="23"/>
      <c r="BF26" s="64" t="s">
        <v>332</v>
      </c>
      <c r="BG26" s="64">
        <v>-42.5</v>
      </c>
      <c r="BH26" s="20">
        <v>67</v>
      </c>
      <c r="BI26" s="20">
        <f t="shared" si="2"/>
        <v>24.5</v>
      </c>
      <c r="BJ26" s="23"/>
      <c r="BK26" s="64" t="s">
        <v>356</v>
      </c>
      <c r="BL26" s="64">
        <v>7.5</v>
      </c>
      <c r="BM26" s="23"/>
      <c r="BN26" s="64" t="s">
        <v>324</v>
      </c>
      <c r="BO26" s="64">
        <v>0</v>
      </c>
      <c r="BP26" s="64"/>
      <c r="BQ26" s="64">
        <f t="shared" si="3"/>
        <v>0</v>
      </c>
      <c r="BR26" s="23"/>
      <c r="BS26" s="20" t="s">
        <v>342</v>
      </c>
      <c r="BT26" s="20">
        <v>-65</v>
      </c>
      <c r="BU26" s="20">
        <v>50.5</v>
      </c>
      <c r="BV26" s="64">
        <f t="shared" si="4"/>
        <v>-14.5</v>
      </c>
      <c r="BW26" s="23"/>
      <c r="BX26" s="20" t="s">
        <v>369</v>
      </c>
      <c r="BY26" s="20">
        <v>15</v>
      </c>
      <c r="BZ26" s="20">
        <v>-17</v>
      </c>
      <c r="CA26" s="20">
        <f t="shared" si="5"/>
        <v>-2</v>
      </c>
      <c r="CB26" s="23"/>
      <c r="CC26" s="20" t="s">
        <v>368</v>
      </c>
      <c r="CD26" s="20">
        <v>-9</v>
      </c>
      <c r="CE26" s="23"/>
      <c r="CF26" s="20" t="s">
        <v>309</v>
      </c>
      <c r="CG26" s="20">
        <v>24.19</v>
      </c>
      <c r="CH26" s="20">
        <v>-25</v>
      </c>
      <c r="CI26" s="20">
        <f t="shared" si="6"/>
        <v>-0.8099999999999987</v>
      </c>
      <c r="CJ26" s="23"/>
      <c r="CK26" s="20" t="s">
        <v>372</v>
      </c>
      <c r="CL26" s="20">
        <v>4.18</v>
      </c>
      <c r="CM26" s="23"/>
      <c r="CN26" s="20" t="s">
        <v>386</v>
      </c>
      <c r="CO26" s="20">
        <v>-5</v>
      </c>
      <c r="CP26" s="20"/>
      <c r="CQ26" s="24"/>
      <c r="CR26" s="20">
        <f t="shared" si="7"/>
        <v>-5</v>
      </c>
      <c r="CS26" s="23"/>
      <c r="CT26" s="19" t="s">
        <v>387</v>
      </c>
      <c r="CU26" s="20"/>
      <c r="CV26" s="24"/>
      <c r="CW26" s="24">
        <v>3</v>
      </c>
      <c r="CX26" s="24"/>
      <c r="CY26" s="20">
        <f t="shared" si="8"/>
        <v>3</v>
      </c>
      <c r="CZ26" s="23"/>
      <c r="DA26" s="19" t="s">
        <v>323</v>
      </c>
      <c r="DB26" s="20"/>
      <c r="DC26" s="24">
        <v>9.1</v>
      </c>
      <c r="DD26" s="20"/>
      <c r="DE26" s="20"/>
      <c r="DF26" s="20"/>
      <c r="DG26" s="20"/>
      <c r="DH26" s="20">
        <f t="shared" si="9"/>
        <v>9.1</v>
      </c>
      <c r="DI26" s="23"/>
      <c r="DJ26" s="19" t="s">
        <v>223</v>
      </c>
      <c r="DK26" s="20"/>
      <c r="DL26" s="24">
        <v>-12.33</v>
      </c>
      <c r="DM26" s="24">
        <v>3.87</v>
      </c>
      <c r="DN26" s="20">
        <v>-8.46</v>
      </c>
      <c r="DO26" s="26"/>
      <c r="DP26" s="25" t="s">
        <v>388</v>
      </c>
      <c r="DQ26" s="25"/>
      <c r="DR26" s="25"/>
      <c r="DS26" s="25"/>
      <c r="DT26" s="24">
        <v>-8.33</v>
      </c>
      <c r="DU26" s="24">
        <v>-8.33</v>
      </c>
      <c r="DV26" s="13"/>
      <c r="DW26" s="27" t="s">
        <v>389</v>
      </c>
      <c r="DX26" s="28">
        <f t="shared" si="10"/>
        <v>-21.985550891437395</v>
      </c>
      <c r="DY26" s="29">
        <v>-43</v>
      </c>
    </row>
    <row r="27" spans="1:129" ht="12.75">
      <c r="A27" s="18" t="s">
        <v>390</v>
      </c>
      <c r="B27" s="19" t="s">
        <v>287</v>
      </c>
      <c r="C27" s="20"/>
      <c r="D27" s="21"/>
      <c r="E27" s="20"/>
      <c r="F27" s="20">
        <v>145.1</v>
      </c>
      <c r="G27" s="20">
        <v>-40</v>
      </c>
      <c r="H27" s="20">
        <v>45.79</v>
      </c>
      <c r="I27" s="20"/>
      <c r="J27" s="20"/>
      <c r="K27" s="20"/>
      <c r="L27" s="20"/>
      <c r="M27" s="20"/>
      <c r="N27" s="20"/>
      <c r="O27" s="20"/>
      <c r="P27" s="20"/>
      <c r="Q27" s="79"/>
      <c r="R27" s="79"/>
      <c r="S27" s="79"/>
      <c r="T27" s="79"/>
      <c r="U27" s="79" t="s">
        <v>283</v>
      </c>
      <c r="V27" s="79" t="s">
        <v>283</v>
      </c>
      <c r="W27" s="79">
        <f>_xlfn.IFERROR(VLOOKUP(B27,AA:AE,5,FALSE),"")</f>
      </c>
      <c r="X27" s="79">
        <f>Y27/(21-COUNTIF(C27:W27,""))</f>
        <v>50.29666666666666</v>
      </c>
      <c r="Y27" s="22">
        <f>SUM(C27:W27)</f>
        <v>150.89</v>
      </c>
      <c r="Z27" s="23"/>
      <c r="AA27" s="64" t="s">
        <v>550</v>
      </c>
      <c r="AB27" s="20" t="s">
        <v>815</v>
      </c>
      <c r="AC27" s="64">
        <v>-23.17</v>
      </c>
      <c r="AD27" s="20">
        <v>12.5</v>
      </c>
      <c r="AE27" s="64">
        <f>SUM(AC27:AD27)</f>
        <v>-10.670000000000002</v>
      </c>
      <c r="AF27" s="23"/>
      <c r="AG27" s="64" t="s">
        <v>874</v>
      </c>
      <c r="AH27" s="64" t="s">
        <v>880</v>
      </c>
      <c r="AI27" s="64">
        <v>4.599999999999994</v>
      </c>
      <c r="AJ27" s="23"/>
      <c r="AK27" s="64" t="s">
        <v>549</v>
      </c>
      <c r="AL27" s="64" t="s">
        <v>809</v>
      </c>
      <c r="AM27" s="64">
        <v>2.3299999999999947</v>
      </c>
      <c r="AN27" s="23"/>
      <c r="AO27" s="64" t="s">
        <v>294</v>
      </c>
      <c r="AP27" s="20" t="s">
        <v>788</v>
      </c>
      <c r="AQ27" s="64">
        <v>12.489999999999995</v>
      </c>
      <c r="AR27" s="20"/>
      <c r="AS27" s="20">
        <f t="shared" si="0"/>
        <v>12.489999999999995</v>
      </c>
      <c r="AT27" s="23"/>
      <c r="AU27" s="64" t="s">
        <v>550</v>
      </c>
      <c r="AV27" s="64">
        <v>5</v>
      </c>
      <c r="AW27" s="23"/>
      <c r="AX27" s="64" t="s">
        <v>693</v>
      </c>
      <c r="AY27" s="64">
        <v>14</v>
      </c>
      <c r="AZ27" s="20"/>
      <c r="BA27" s="20">
        <f t="shared" si="1"/>
        <v>14</v>
      </c>
      <c r="BB27" s="23"/>
      <c r="BC27" s="64" t="s">
        <v>446</v>
      </c>
      <c r="BD27" s="64">
        <v>10</v>
      </c>
      <c r="BE27" s="23"/>
      <c r="BF27" s="64" t="s">
        <v>669</v>
      </c>
      <c r="BG27" s="64">
        <v>24.5</v>
      </c>
      <c r="BH27" s="64"/>
      <c r="BI27" s="20">
        <f t="shared" si="2"/>
        <v>24.5</v>
      </c>
      <c r="BJ27" s="23"/>
      <c r="BK27" s="64" t="s">
        <v>623</v>
      </c>
      <c r="BL27" s="64">
        <v>5</v>
      </c>
      <c r="BM27" s="23"/>
      <c r="BN27" s="64" t="s">
        <v>354</v>
      </c>
      <c r="BO27" s="64">
        <v>0</v>
      </c>
      <c r="BP27" s="64"/>
      <c r="BQ27" s="64">
        <f t="shared" si="3"/>
        <v>0</v>
      </c>
      <c r="BR27" s="23"/>
      <c r="BS27" s="20" t="s">
        <v>550</v>
      </c>
      <c r="BT27" s="20">
        <v>-5</v>
      </c>
      <c r="BU27" s="64">
        <v>-10</v>
      </c>
      <c r="BV27" s="64">
        <f t="shared" si="4"/>
        <v>-15</v>
      </c>
      <c r="BW27" s="23"/>
      <c r="BX27" s="20" t="s">
        <v>343</v>
      </c>
      <c r="BY27" s="20">
        <v>-80</v>
      </c>
      <c r="BZ27" s="20">
        <v>75</v>
      </c>
      <c r="CA27" s="20">
        <f t="shared" si="5"/>
        <v>-5</v>
      </c>
      <c r="CB27" s="23"/>
      <c r="CC27" s="20" t="s">
        <v>219</v>
      </c>
      <c r="CD27" s="20">
        <v>-9.5</v>
      </c>
      <c r="CE27" s="23"/>
      <c r="CF27" s="20" t="s">
        <v>293</v>
      </c>
      <c r="CG27" s="20">
        <v>-12.85</v>
      </c>
      <c r="CH27" s="20">
        <v>10</v>
      </c>
      <c r="CI27" s="20">
        <f t="shared" si="6"/>
        <v>-2.8499999999999996</v>
      </c>
      <c r="CJ27" s="23"/>
      <c r="CK27" s="20" t="s">
        <v>356</v>
      </c>
      <c r="CL27" s="20">
        <v>-4.57</v>
      </c>
      <c r="CM27" s="23"/>
      <c r="CN27" s="20" t="s">
        <v>286</v>
      </c>
      <c r="CO27" s="20"/>
      <c r="CP27" s="20">
        <v>7.09</v>
      </c>
      <c r="CQ27" s="24">
        <v>-12.18</v>
      </c>
      <c r="CR27" s="20">
        <f t="shared" si="7"/>
        <v>-5.09</v>
      </c>
      <c r="CS27" s="23"/>
      <c r="CT27" s="25" t="s">
        <v>391</v>
      </c>
      <c r="CU27" s="20">
        <v>0.46</v>
      </c>
      <c r="CV27" s="24"/>
      <c r="CW27" s="24"/>
      <c r="CX27" s="24"/>
      <c r="CY27" s="20">
        <f t="shared" si="8"/>
        <v>0.46</v>
      </c>
      <c r="CZ27" s="23"/>
      <c r="DA27" s="25" t="s">
        <v>231</v>
      </c>
      <c r="DB27" s="24">
        <v>6.11</v>
      </c>
      <c r="DC27" s="24"/>
      <c r="DD27" s="24"/>
      <c r="DE27" s="24"/>
      <c r="DF27" s="24"/>
      <c r="DG27" s="24"/>
      <c r="DH27" s="20">
        <f t="shared" si="9"/>
        <v>6.11</v>
      </c>
      <c r="DI27" s="23"/>
      <c r="DJ27" s="19" t="s">
        <v>282</v>
      </c>
      <c r="DK27" s="20">
        <v>21.49</v>
      </c>
      <c r="DL27" s="24">
        <v>-25</v>
      </c>
      <c r="DM27" s="24">
        <v>-6.28</v>
      </c>
      <c r="DN27" s="20">
        <v>-9.79</v>
      </c>
      <c r="DO27" s="26"/>
      <c r="DP27" s="19" t="s">
        <v>332</v>
      </c>
      <c r="DQ27" s="20">
        <v>-29.75718748561992</v>
      </c>
      <c r="DR27" s="24">
        <v>18.75</v>
      </c>
      <c r="DS27" s="20">
        <v>27.5</v>
      </c>
      <c r="DT27" s="20">
        <v>-25</v>
      </c>
      <c r="DU27" s="20">
        <v>-8.50718748561992</v>
      </c>
      <c r="DV27" s="13"/>
      <c r="DW27" s="27" t="s">
        <v>392</v>
      </c>
      <c r="DX27" s="28">
        <f t="shared" si="10"/>
        <v>-23.851766257803593</v>
      </c>
      <c r="DY27" s="29">
        <v>-46.65</v>
      </c>
    </row>
    <row r="28" spans="1:129" ht="12.75">
      <c r="A28" s="18" t="s">
        <v>393</v>
      </c>
      <c r="B28" s="64" t="s">
        <v>840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79"/>
      <c r="R28" s="79"/>
      <c r="S28" s="79"/>
      <c r="T28" s="79">
        <v>10</v>
      </c>
      <c r="U28" s="79">
        <v>31.06</v>
      </c>
      <c r="V28" s="79">
        <v>-3.5</v>
      </c>
      <c r="W28" s="79">
        <f>_xlfn.IFERROR(VLOOKUP(B28,AA:AE,5,FALSE),"")</f>
        <v>103.24</v>
      </c>
      <c r="X28" s="79">
        <f>Y28/(21-COUNTIF(C28:W28,""))</f>
        <v>35.2</v>
      </c>
      <c r="Y28" s="22">
        <f>SUM(C28:W28)</f>
        <v>140.8</v>
      </c>
      <c r="Z28" s="23"/>
      <c r="AA28" s="64" t="s">
        <v>922</v>
      </c>
      <c r="AB28" s="64" t="s">
        <v>816</v>
      </c>
      <c r="AC28" s="64">
        <v>8</v>
      </c>
      <c r="AD28" s="20">
        <v>-18.75</v>
      </c>
      <c r="AE28" s="64">
        <f>SUM(AC28:AD28)</f>
        <v>-10.75</v>
      </c>
      <c r="AF28" s="23"/>
      <c r="AG28" s="64" t="s">
        <v>873</v>
      </c>
      <c r="AH28" s="64" t="s">
        <v>882</v>
      </c>
      <c r="AI28" s="64">
        <v>4.480000000000004</v>
      </c>
      <c r="AJ28" s="23"/>
      <c r="AK28" s="64" t="s">
        <v>768</v>
      </c>
      <c r="AL28" s="64" t="s">
        <v>795</v>
      </c>
      <c r="AM28" s="64">
        <v>1.7999999999999972</v>
      </c>
      <c r="AN28" s="23"/>
      <c r="AO28" s="64" t="s">
        <v>387</v>
      </c>
      <c r="AP28" s="64" t="s">
        <v>387</v>
      </c>
      <c r="AQ28" s="64">
        <v>12</v>
      </c>
      <c r="AR28" s="20"/>
      <c r="AS28" s="64">
        <f t="shared" si="0"/>
        <v>12</v>
      </c>
      <c r="AT28" s="30"/>
      <c r="AU28" s="64" t="s">
        <v>231</v>
      </c>
      <c r="AV28" s="64">
        <v>0</v>
      </c>
      <c r="AW28" s="30"/>
      <c r="AX28" s="20" t="s">
        <v>360</v>
      </c>
      <c r="AY28" s="20">
        <v>12</v>
      </c>
      <c r="AZ28" s="20">
        <v>-0.5</v>
      </c>
      <c r="BA28" s="64">
        <f t="shared" si="1"/>
        <v>11.5</v>
      </c>
      <c r="BB28" s="30"/>
      <c r="BC28" s="64" t="s">
        <v>231</v>
      </c>
      <c r="BD28" s="64">
        <v>10</v>
      </c>
      <c r="BE28" s="30"/>
      <c r="BF28" s="64" t="s">
        <v>231</v>
      </c>
      <c r="BG28" s="64">
        <v>22.5</v>
      </c>
      <c r="BH28" s="64"/>
      <c r="BI28" s="64">
        <f t="shared" si="2"/>
        <v>22.5</v>
      </c>
      <c r="BJ28" s="30"/>
      <c r="BK28" s="64" t="s">
        <v>581</v>
      </c>
      <c r="BL28" s="64">
        <v>5</v>
      </c>
      <c r="BM28" s="30"/>
      <c r="BN28" s="20" t="s">
        <v>318</v>
      </c>
      <c r="BO28" s="20">
        <v>-2.5</v>
      </c>
      <c r="BP28" s="20"/>
      <c r="BQ28" s="20">
        <f t="shared" si="3"/>
        <v>-2.5</v>
      </c>
      <c r="BR28" s="30"/>
      <c r="BS28" s="20" t="s">
        <v>455</v>
      </c>
      <c r="BT28" s="20">
        <v>-15</v>
      </c>
      <c r="BU28" s="20"/>
      <c r="BV28" s="64">
        <f t="shared" si="4"/>
        <v>-15</v>
      </c>
      <c r="BW28" s="30"/>
      <c r="BX28" s="20" t="s">
        <v>228</v>
      </c>
      <c r="BY28" s="20">
        <v>14</v>
      </c>
      <c r="BZ28" s="20">
        <v>-25</v>
      </c>
      <c r="CA28" s="20">
        <f t="shared" si="5"/>
        <v>-11</v>
      </c>
      <c r="CB28" s="30"/>
      <c r="CC28" s="20" t="s">
        <v>285</v>
      </c>
      <c r="CD28" s="20">
        <v>-9.5</v>
      </c>
      <c r="CE28" s="30"/>
      <c r="CF28" s="20" t="s">
        <v>394</v>
      </c>
      <c r="CG28" s="20">
        <v>-4.37</v>
      </c>
      <c r="CH28" s="20"/>
      <c r="CI28" s="20">
        <f t="shared" si="6"/>
        <v>-4.37</v>
      </c>
      <c r="CJ28" s="30"/>
      <c r="CK28" s="20" t="s">
        <v>305</v>
      </c>
      <c r="CL28" s="20">
        <v>-12.14</v>
      </c>
      <c r="CM28" s="30"/>
      <c r="CN28" s="20" t="s">
        <v>313</v>
      </c>
      <c r="CO28" s="20">
        <v>-5</v>
      </c>
      <c r="CP28" s="20">
        <v>-5.56</v>
      </c>
      <c r="CQ28" s="24">
        <v>4.11</v>
      </c>
      <c r="CR28" s="20">
        <f t="shared" si="7"/>
        <v>-6.449999999999998</v>
      </c>
      <c r="CS28" s="30"/>
      <c r="CT28" s="19" t="s">
        <v>227</v>
      </c>
      <c r="CU28" s="20">
        <v>9.23</v>
      </c>
      <c r="CV28" s="24">
        <v>0</v>
      </c>
      <c r="CW28" s="20">
        <v>-3</v>
      </c>
      <c r="CX28" s="24">
        <v>-10</v>
      </c>
      <c r="CY28" s="20">
        <f t="shared" si="8"/>
        <v>-3.7699999999999996</v>
      </c>
      <c r="CZ28" s="30"/>
      <c r="DA28" s="19" t="s">
        <v>395</v>
      </c>
      <c r="DB28" s="24"/>
      <c r="DC28" s="24"/>
      <c r="DD28" s="24"/>
      <c r="DE28" s="24"/>
      <c r="DF28" s="24"/>
      <c r="DG28" s="24">
        <v>0.5</v>
      </c>
      <c r="DH28" s="20">
        <f t="shared" si="9"/>
        <v>0.5</v>
      </c>
      <c r="DI28" s="30"/>
      <c r="DJ28" s="19" t="s">
        <v>396</v>
      </c>
      <c r="DK28" s="20">
        <v>-12.47</v>
      </c>
      <c r="DL28" s="24" t="s">
        <v>283</v>
      </c>
      <c r="DM28" s="24">
        <v>-0.63</v>
      </c>
      <c r="DN28" s="20">
        <v>-13.1</v>
      </c>
      <c r="DO28" s="26"/>
      <c r="DP28" s="25" t="s">
        <v>336</v>
      </c>
      <c r="DQ28" s="25"/>
      <c r="DR28" s="25"/>
      <c r="DS28" s="25"/>
      <c r="DT28" s="24">
        <v>-10</v>
      </c>
      <c r="DU28" s="24">
        <v>-10</v>
      </c>
      <c r="DV28" s="13"/>
      <c r="DW28" s="27" t="s">
        <v>298</v>
      </c>
      <c r="DX28" s="28">
        <f t="shared" si="10"/>
        <v>-24.5266715409826</v>
      </c>
      <c r="DY28" s="29">
        <v>-47.97</v>
      </c>
    </row>
    <row r="29" spans="1:129" ht="12.75">
      <c r="A29" s="18" t="s">
        <v>397</v>
      </c>
      <c r="B29" s="64" t="s">
        <v>842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79"/>
      <c r="R29" s="79"/>
      <c r="S29" s="79"/>
      <c r="T29" s="79">
        <v>140</v>
      </c>
      <c r="U29" s="79" t="s">
        <v>283</v>
      </c>
      <c r="V29" s="79" t="s">
        <v>283</v>
      </c>
      <c r="W29" s="79">
        <f>_xlfn.IFERROR(VLOOKUP(B29,AA:AE,5,FALSE),"")</f>
      </c>
      <c r="X29" s="79">
        <f>Y29/(21-COUNTIF(C29:W29,""))</f>
        <v>140</v>
      </c>
      <c r="Y29" s="22">
        <f>SUM(C29:W29)</f>
        <v>140</v>
      </c>
      <c r="Z29" s="23"/>
      <c r="AA29" s="64" t="s">
        <v>724</v>
      </c>
      <c r="AB29" s="64" t="s">
        <v>799</v>
      </c>
      <c r="AC29" s="64">
        <v>-8.5</v>
      </c>
      <c r="AD29" s="20">
        <v>-5</v>
      </c>
      <c r="AE29" s="64">
        <f>SUM(AC29:AD29)</f>
        <v>-13.5</v>
      </c>
      <c r="AF29" s="23"/>
      <c r="AG29" s="64" t="s">
        <v>840</v>
      </c>
      <c r="AH29" s="64" t="s">
        <v>857</v>
      </c>
      <c r="AI29" s="64">
        <v>-3.5</v>
      </c>
      <c r="AJ29" s="23"/>
      <c r="AK29" s="64" t="s">
        <v>580</v>
      </c>
      <c r="AL29" s="64" t="s">
        <v>794</v>
      </c>
      <c r="AM29" s="64">
        <v>0.8999999999999986</v>
      </c>
      <c r="AN29" s="23"/>
      <c r="AO29" s="64" t="s">
        <v>840</v>
      </c>
      <c r="AP29" s="64" t="s">
        <v>857</v>
      </c>
      <c r="AQ29" s="64"/>
      <c r="AR29" s="20">
        <v>10</v>
      </c>
      <c r="AS29" s="20">
        <f t="shared" si="0"/>
        <v>10</v>
      </c>
      <c r="AT29" s="23"/>
      <c r="AU29" s="64" t="s">
        <v>281</v>
      </c>
      <c r="AV29" s="64">
        <v>-1.8799999999999955</v>
      </c>
      <c r="AW29" s="23"/>
      <c r="AX29" s="64" t="s">
        <v>568</v>
      </c>
      <c r="AY29" s="64">
        <v>3</v>
      </c>
      <c r="AZ29" s="20"/>
      <c r="BA29" s="64">
        <f t="shared" si="1"/>
        <v>3</v>
      </c>
      <c r="BB29" s="23"/>
      <c r="BC29" s="64" t="s">
        <v>293</v>
      </c>
      <c r="BD29" s="64">
        <v>5</v>
      </c>
      <c r="BE29" s="23"/>
      <c r="BF29" s="20" t="s">
        <v>619</v>
      </c>
      <c r="BG29" s="20">
        <v>19.5</v>
      </c>
      <c r="BH29" s="20"/>
      <c r="BI29" s="64">
        <f t="shared" si="2"/>
        <v>19.5</v>
      </c>
      <c r="BJ29" s="23"/>
      <c r="BK29" s="64" t="s">
        <v>303</v>
      </c>
      <c r="BL29" s="64">
        <v>2.5</v>
      </c>
      <c r="BM29" s="23"/>
      <c r="BN29" s="64" t="s">
        <v>294</v>
      </c>
      <c r="BO29" s="64">
        <v>-5</v>
      </c>
      <c r="BP29" s="64"/>
      <c r="BQ29" s="64">
        <f t="shared" si="3"/>
        <v>-5</v>
      </c>
      <c r="BR29" s="23"/>
      <c r="BS29" s="20" t="s">
        <v>224</v>
      </c>
      <c r="BT29" s="20">
        <v>-15</v>
      </c>
      <c r="BU29" s="64"/>
      <c r="BV29" s="64">
        <f t="shared" si="4"/>
        <v>-15</v>
      </c>
      <c r="BW29" s="23"/>
      <c r="BX29" s="20" t="s">
        <v>218</v>
      </c>
      <c r="BY29" s="20">
        <v>-18</v>
      </c>
      <c r="BZ29" s="20"/>
      <c r="CA29" s="20">
        <f t="shared" si="5"/>
        <v>-18</v>
      </c>
      <c r="CB29" s="23"/>
      <c r="CC29" s="20" t="s">
        <v>294</v>
      </c>
      <c r="CD29" s="20">
        <v>-9.5</v>
      </c>
      <c r="CE29" s="23"/>
      <c r="CF29" s="20" t="s">
        <v>227</v>
      </c>
      <c r="CG29" s="20">
        <v>-7.63</v>
      </c>
      <c r="CH29" s="20">
        <v>0</v>
      </c>
      <c r="CI29" s="20">
        <f t="shared" si="6"/>
        <v>-7.63</v>
      </c>
      <c r="CJ29" s="23"/>
      <c r="CK29" s="20" t="s">
        <v>302</v>
      </c>
      <c r="CL29" s="20">
        <v>-13.35</v>
      </c>
      <c r="CM29" s="23"/>
      <c r="CN29" s="20" t="s">
        <v>218</v>
      </c>
      <c r="CO29" s="20"/>
      <c r="CP29" s="20">
        <v>-7.58</v>
      </c>
      <c r="CQ29" s="24"/>
      <c r="CR29" s="20">
        <f t="shared" si="7"/>
        <v>-7.58</v>
      </c>
      <c r="CS29" s="23"/>
      <c r="CT29" s="19" t="s">
        <v>328</v>
      </c>
      <c r="CU29" s="24">
        <v>-9.17</v>
      </c>
      <c r="CV29" s="24"/>
      <c r="CW29" s="24"/>
      <c r="CX29" s="24"/>
      <c r="CY29" s="20">
        <f t="shared" si="8"/>
        <v>-9.17</v>
      </c>
      <c r="CZ29" s="23"/>
      <c r="DA29" s="25" t="s">
        <v>398</v>
      </c>
      <c r="DB29" s="20"/>
      <c r="DC29" s="24"/>
      <c r="DD29" s="24"/>
      <c r="DE29" s="24"/>
      <c r="DF29" s="24">
        <v>-4.87</v>
      </c>
      <c r="DG29" s="24"/>
      <c r="DH29" s="20">
        <f t="shared" si="9"/>
        <v>-4.87</v>
      </c>
      <c r="DI29" s="23"/>
      <c r="DJ29" s="19" t="s">
        <v>303</v>
      </c>
      <c r="DK29" s="20">
        <v>-18.44</v>
      </c>
      <c r="DL29" s="24" t="s">
        <v>283</v>
      </c>
      <c r="DM29" s="24"/>
      <c r="DN29" s="20">
        <v>-18.44</v>
      </c>
      <c r="DO29" s="26"/>
      <c r="DP29" s="19" t="s">
        <v>399</v>
      </c>
      <c r="DQ29" s="20">
        <v>29.143637228184453</v>
      </c>
      <c r="DR29" s="24">
        <v>-40</v>
      </c>
      <c r="DS29" s="19"/>
      <c r="DT29" s="20"/>
      <c r="DU29" s="20">
        <v>-10.856362771815547</v>
      </c>
      <c r="DV29" s="13"/>
      <c r="DW29" s="27" t="s">
        <v>400</v>
      </c>
      <c r="DX29" s="28">
        <f t="shared" si="10"/>
        <v>-30.67751287177311</v>
      </c>
      <c r="DY29" s="29">
        <v>-60</v>
      </c>
    </row>
    <row r="30" spans="1:129" ht="12.75">
      <c r="A30" s="18" t="s">
        <v>401</v>
      </c>
      <c r="B30" s="19" t="s">
        <v>324</v>
      </c>
      <c r="C30" s="20"/>
      <c r="D30" s="20">
        <v>55.01</v>
      </c>
      <c r="E30" s="20"/>
      <c r="F30" s="20">
        <v>34.5</v>
      </c>
      <c r="G30" s="20"/>
      <c r="H30" s="20"/>
      <c r="I30" s="20"/>
      <c r="J30" s="20"/>
      <c r="K30" s="20"/>
      <c r="L30" s="20">
        <v>50</v>
      </c>
      <c r="M30" s="20"/>
      <c r="N30" s="20"/>
      <c r="O30" s="20"/>
      <c r="P30" s="20"/>
      <c r="Q30" s="79"/>
      <c r="R30" s="79"/>
      <c r="S30" s="79"/>
      <c r="T30" s="79"/>
      <c r="U30" s="79" t="s">
        <v>283</v>
      </c>
      <c r="V30" s="79" t="s">
        <v>283</v>
      </c>
      <c r="W30" s="79">
        <f>_xlfn.IFERROR(VLOOKUP(B30,AA:AE,5,FALSE),"")</f>
      </c>
      <c r="X30" s="79">
        <f>Y30/(21-COUNTIF(C30:W30,""))</f>
        <v>46.50333333333333</v>
      </c>
      <c r="Y30" s="22">
        <f>SUM(C30:W30)</f>
        <v>139.51</v>
      </c>
      <c r="Z30" s="23"/>
      <c r="AA30" s="64" t="s">
        <v>821</v>
      </c>
      <c r="AB30" s="64" t="s">
        <v>797</v>
      </c>
      <c r="AC30" s="64">
        <v>-16.17</v>
      </c>
      <c r="AD30" s="20"/>
      <c r="AE30" s="64">
        <f>SUM(AC30:AD30)</f>
        <v>-16.17</v>
      </c>
      <c r="AF30" s="23"/>
      <c r="AG30" s="64" t="s">
        <v>725</v>
      </c>
      <c r="AH30" s="64" t="s">
        <v>789</v>
      </c>
      <c r="AI30" s="64">
        <v>-6.300000000000011</v>
      </c>
      <c r="AJ30" s="23"/>
      <c r="AK30" s="64" t="s">
        <v>769</v>
      </c>
      <c r="AL30" s="64" t="s">
        <v>796</v>
      </c>
      <c r="AM30" s="64">
        <v>-1.2999999999999972</v>
      </c>
      <c r="AN30" s="23"/>
      <c r="AO30" s="64" t="s">
        <v>724</v>
      </c>
      <c r="AP30" s="20" t="s">
        <v>799</v>
      </c>
      <c r="AQ30" s="64">
        <v>1.4099999999999966</v>
      </c>
      <c r="AR30" s="20">
        <v>5</v>
      </c>
      <c r="AS30" s="64">
        <f t="shared" si="0"/>
        <v>6.409999999999997</v>
      </c>
      <c r="AT30" s="30"/>
      <c r="AU30" s="64" t="s">
        <v>223</v>
      </c>
      <c r="AV30" s="64">
        <v>-2.5</v>
      </c>
      <c r="AW30" s="30"/>
      <c r="AX30" s="64" t="s">
        <v>332</v>
      </c>
      <c r="AY30" s="64">
        <v>17</v>
      </c>
      <c r="AZ30" s="20">
        <v>-14.5</v>
      </c>
      <c r="BA30" s="64">
        <f t="shared" si="1"/>
        <v>2.5</v>
      </c>
      <c r="BB30" s="30"/>
      <c r="BC30" s="64" t="s">
        <v>579</v>
      </c>
      <c r="BD30" s="64">
        <v>-1.4285714285714306</v>
      </c>
      <c r="BE30" s="30"/>
      <c r="BF30" s="64" t="s">
        <v>618</v>
      </c>
      <c r="BG30" s="64">
        <v>7.5</v>
      </c>
      <c r="BH30" s="64"/>
      <c r="BI30" s="20">
        <f t="shared" si="2"/>
        <v>7.5</v>
      </c>
      <c r="BJ30" s="30"/>
      <c r="BK30" s="64" t="s">
        <v>583</v>
      </c>
      <c r="BL30" s="64">
        <v>-7.5</v>
      </c>
      <c r="BM30" s="30"/>
      <c r="BN30" s="20" t="s">
        <v>356</v>
      </c>
      <c r="BO30" s="20">
        <v>-7.5</v>
      </c>
      <c r="BP30" s="20"/>
      <c r="BQ30" s="20">
        <f t="shared" si="3"/>
        <v>-7.5</v>
      </c>
      <c r="BR30" s="30"/>
      <c r="BS30" s="20" t="s">
        <v>332</v>
      </c>
      <c r="BT30" s="20">
        <v>-22.5</v>
      </c>
      <c r="BU30" s="64">
        <v>6.5</v>
      </c>
      <c r="BV30" s="64">
        <f t="shared" si="4"/>
        <v>-16</v>
      </c>
      <c r="BW30" s="30"/>
      <c r="BX30" s="20" t="s">
        <v>229</v>
      </c>
      <c r="BY30" s="20">
        <v>-20</v>
      </c>
      <c r="BZ30" s="20"/>
      <c r="CA30" s="20">
        <f t="shared" si="5"/>
        <v>-20</v>
      </c>
      <c r="CB30" s="30"/>
      <c r="CC30" s="20" t="s">
        <v>402</v>
      </c>
      <c r="CD30" s="20">
        <v>-10</v>
      </c>
      <c r="CE30" s="30"/>
      <c r="CF30" s="20" t="s">
        <v>379</v>
      </c>
      <c r="CG30" s="20">
        <v>-18.48</v>
      </c>
      <c r="CH30" s="20">
        <v>10</v>
      </c>
      <c r="CI30" s="20">
        <f t="shared" si="6"/>
        <v>-8.48</v>
      </c>
      <c r="CJ30" s="30"/>
      <c r="CK30" s="20" t="s">
        <v>347</v>
      </c>
      <c r="CL30" s="20">
        <v>-14.32</v>
      </c>
      <c r="CM30" s="30"/>
      <c r="CN30" s="20" t="s">
        <v>225</v>
      </c>
      <c r="CO30" s="20"/>
      <c r="CP30" s="20">
        <v>-13.68</v>
      </c>
      <c r="CQ30" s="24"/>
      <c r="CR30" s="20">
        <f t="shared" si="7"/>
        <v>-13.68</v>
      </c>
      <c r="CS30" s="30"/>
      <c r="CT30" s="19" t="s">
        <v>231</v>
      </c>
      <c r="CU30" s="20">
        <v>-9.17</v>
      </c>
      <c r="CV30" s="24"/>
      <c r="CW30" s="20">
        <v>-3</v>
      </c>
      <c r="CX30" s="24"/>
      <c r="CY30" s="20">
        <f t="shared" si="8"/>
        <v>-12.17</v>
      </c>
      <c r="CZ30" s="30"/>
      <c r="DA30" s="19" t="s">
        <v>343</v>
      </c>
      <c r="DB30" s="24">
        <v>1.0999999999999943</v>
      </c>
      <c r="DC30" s="20"/>
      <c r="DD30" s="20"/>
      <c r="DE30" s="20"/>
      <c r="DF30" s="20"/>
      <c r="DG30" s="20">
        <v>-8.5</v>
      </c>
      <c r="DH30" s="20">
        <f t="shared" si="9"/>
        <v>-7.400000000000006</v>
      </c>
      <c r="DI30" s="30"/>
      <c r="DJ30" s="19" t="s">
        <v>292</v>
      </c>
      <c r="DK30" s="20">
        <v>-18.87</v>
      </c>
      <c r="DL30" s="24" t="s">
        <v>283</v>
      </c>
      <c r="DM30" s="24">
        <v>0.02</v>
      </c>
      <c r="DN30" s="20">
        <v>-18.85</v>
      </c>
      <c r="DO30" s="26"/>
      <c r="DP30" s="19" t="s">
        <v>222</v>
      </c>
      <c r="DQ30" s="20">
        <v>16.87263207947521</v>
      </c>
      <c r="DR30" s="24">
        <v>-28.5</v>
      </c>
      <c r="DS30" s="19"/>
      <c r="DT30" s="20"/>
      <c r="DU30" s="20">
        <v>-11.62736792052479</v>
      </c>
      <c r="DV30" s="13"/>
      <c r="DW30" s="27" t="s">
        <v>403</v>
      </c>
      <c r="DX30" s="28">
        <f t="shared" si="10"/>
        <v>-33.233972277754205</v>
      </c>
      <c r="DY30" s="29">
        <v>-65</v>
      </c>
    </row>
    <row r="31" spans="1:129" ht="12.75">
      <c r="A31" s="18" t="s">
        <v>404</v>
      </c>
      <c r="B31" s="19" t="s">
        <v>223</v>
      </c>
      <c r="C31" s="20"/>
      <c r="D31" s="20"/>
      <c r="E31" s="20">
        <v>-8.46</v>
      </c>
      <c r="F31" s="20">
        <v>-17.67</v>
      </c>
      <c r="G31" s="20">
        <v>15</v>
      </c>
      <c r="H31" s="20">
        <v>-14.92</v>
      </c>
      <c r="I31" s="20">
        <v>91.92</v>
      </c>
      <c r="J31" s="20">
        <v>-58.72</v>
      </c>
      <c r="K31" s="20">
        <v>84</v>
      </c>
      <c r="L31" s="20">
        <v>-41</v>
      </c>
      <c r="M31" s="20">
        <v>26</v>
      </c>
      <c r="N31" s="20">
        <v>-19.5</v>
      </c>
      <c r="O31" s="20">
        <v>-12.5</v>
      </c>
      <c r="P31" s="20">
        <v>31.5</v>
      </c>
      <c r="Q31" s="79">
        <v>-35</v>
      </c>
      <c r="R31" s="79">
        <v>-15</v>
      </c>
      <c r="S31" s="79">
        <v>-2.5</v>
      </c>
      <c r="T31" s="79">
        <v>121.82999999999998</v>
      </c>
      <c r="U31" s="79">
        <v>20.9</v>
      </c>
      <c r="V31" s="79">
        <v>21.19999999999999</v>
      </c>
      <c r="W31" s="79">
        <f>_xlfn.IFERROR(VLOOKUP(B31,AA:AE,5,FALSE),"")</f>
        <v>-48.34</v>
      </c>
      <c r="X31" s="79">
        <f>Y31/(21-COUNTIF(C31:W31,""))</f>
        <v>7.302105263157894</v>
      </c>
      <c r="Y31" s="22">
        <f>SUM(C31:W31)</f>
        <v>138.73999999999998</v>
      </c>
      <c r="Z31" s="23"/>
      <c r="AA31" s="64" t="s">
        <v>623</v>
      </c>
      <c r="AB31" s="64" t="s">
        <v>946</v>
      </c>
      <c r="AC31" s="64">
        <v>-35.010000000000005</v>
      </c>
      <c r="AD31" s="20">
        <v>18.33</v>
      </c>
      <c r="AE31" s="20">
        <f>SUM(AC31:AD31)</f>
        <v>-16.680000000000007</v>
      </c>
      <c r="AF31" s="23"/>
      <c r="AG31" s="64" t="s">
        <v>302</v>
      </c>
      <c r="AH31" s="64" t="s">
        <v>302</v>
      </c>
      <c r="AI31" s="64">
        <v>-7.3700000000000045</v>
      </c>
      <c r="AJ31" s="23"/>
      <c r="AK31" s="64" t="s">
        <v>692</v>
      </c>
      <c r="AL31" s="64" t="s">
        <v>812</v>
      </c>
      <c r="AM31" s="64">
        <v>-5.469999999999999</v>
      </c>
      <c r="AN31" s="23"/>
      <c r="AO31" s="64" t="s">
        <v>226</v>
      </c>
      <c r="AP31" s="20" t="s">
        <v>226</v>
      </c>
      <c r="AQ31" s="64">
        <v>15</v>
      </c>
      <c r="AR31" s="20">
        <v>-10</v>
      </c>
      <c r="AS31" s="64">
        <f t="shared" si="0"/>
        <v>5</v>
      </c>
      <c r="AT31" s="23"/>
      <c r="AU31" s="64" t="s">
        <v>372</v>
      </c>
      <c r="AV31" s="64">
        <v>-3.75</v>
      </c>
      <c r="AW31" s="23"/>
      <c r="AX31" s="64" t="s">
        <v>318</v>
      </c>
      <c r="AY31" s="64">
        <v>0</v>
      </c>
      <c r="AZ31" s="20"/>
      <c r="BA31" s="64">
        <f t="shared" si="1"/>
        <v>0</v>
      </c>
      <c r="BB31" s="23"/>
      <c r="BC31" s="64" t="s">
        <v>344</v>
      </c>
      <c r="BD31" s="64">
        <v>-5</v>
      </c>
      <c r="BE31" s="23"/>
      <c r="BF31" s="64" t="s">
        <v>229</v>
      </c>
      <c r="BG31" s="64">
        <v>7.5</v>
      </c>
      <c r="BH31" s="64"/>
      <c r="BI31" s="64">
        <f t="shared" si="2"/>
        <v>7.5</v>
      </c>
      <c r="BJ31" s="23"/>
      <c r="BK31" s="64" t="s">
        <v>617</v>
      </c>
      <c r="BL31" s="64">
        <v>-10</v>
      </c>
      <c r="BM31" s="23"/>
      <c r="BN31" s="64" t="s">
        <v>231</v>
      </c>
      <c r="BO31" s="64">
        <v>-7.5</v>
      </c>
      <c r="BP31" s="64"/>
      <c r="BQ31" s="64">
        <f t="shared" si="3"/>
        <v>-7.5</v>
      </c>
      <c r="BR31" s="23"/>
      <c r="BS31" s="20" t="s">
        <v>354</v>
      </c>
      <c r="BT31" s="20">
        <v>-20</v>
      </c>
      <c r="BU31" s="20"/>
      <c r="BV31" s="64">
        <f t="shared" si="4"/>
        <v>-20</v>
      </c>
      <c r="BW31" s="23"/>
      <c r="BX31" s="20" t="s">
        <v>558</v>
      </c>
      <c r="BY31" s="20"/>
      <c r="BZ31" s="20">
        <v>-25</v>
      </c>
      <c r="CA31" s="20">
        <f t="shared" si="5"/>
        <v>-25</v>
      </c>
      <c r="CB31" s="23"/>
      <c r="CC31" s="20" t="s">
        <v>319</v>
      </c>
      <c r="CD31" s="20">
        <v>-12.5</v>
      </c>
      <c r="CE31" s="23"/>
      <c r="CF31" s="20" t="s">
        <v>220</v>
      </c>
      <c r="CG31" s="20">
        <v>10.43</v>
      </c>
      <c r="CH31" s="20">
        <v>-20</v>
      </c>
      <c r="CI31" s="20">
        <f t="shared" si="6"/>
        <v>-9.57</v>
      </c>
      <c r="CJ31" s="23"/>
      <c r="CK31" s="20" t="s">
        <v>286</v>
      </c>
      <c r="CL31" s="20">
        <v>-15.57</v>
      </c>
      <c r="CM31" s="23"/>
      <c r="CN31" s="20" t="s">
        <v>223</v>
      </c>
      <c r="CO31" s="20">
        <v>-5</v>
      </c>
      <c r="CP31" s="20">
        <v>-29.97</v>
      </c>
      <c r="CQ31" s="24">
        <v>20.05</v>
      </c>
      <c r="CR31" s="20">
        <f t="shared" si="7"/>
        <v>-14.919999999999998</v>
      </c>
      <c r="CS31" s="23"/>
      <c r="CT31" s="25" t="s">
        <v>285</v>
      </c>
      <c r="CU31" s="24">
        <v>-18.37</v>
      </c>
      <c r="CV31" s="24"/>
      <c r="CW31" s="20">
        <v>-3</v>
      </c>
      <c r="CX31" s="24">
        <v>0</v>
      </c>
      <c r="CY31" s="20">
        <f t="shared" si="8"/>
        <v>-21.37</v>
      </c>
      <c r="CZ31" s="23"/>
      <c r="DA31" s="19" t="s">
        <v>405</v>
      </c>
      <c r="DB31" s="24">
        <v>16.89</v>
      </c>
      <c r="DC31" s="24"/>
      <c r="DD31" s="24"/>
      <c r="DE31" s="24"/>
      <c r="DF31" s="24"/>
      <c r="DG31" s="24">
        <v>-25</v>
      </c>
      <c r="DH31" s="20">
        <f t="shared" si="9"/>
        <v>-8.11</v>
      </c>
      <c r="DI31" s="23"/>
      <c r="DJ31" s="19" t="s">
        <v>318</v>
      </c>
      <c r="DK31" s="20">
        <v>-20.58</v>
      </c>
      <c r="DL31" s="24" t="s">
        <v>283</v>
      </c>
      <c r="DM31" s="24"/>
      <c r="DN31" s="20">
        <v>-20.58</v>
      </c>
      <c r="DO31" s="26"/>
      <c r="DP31" s="19" t="s">
        <v>406</v>
      </c>
      <c r="DQ31" s="20">
        <v>-1.5338756435886556</v>
      </c>
      <c r="DR31" s="24">
        <v>-11.25</v>
      </c>
      <c r="DS31" s="19"/>
      <c r="DT31" s="20"/>
      <c r="DU31" s="20">
        <v>-12.783875643588656</v>
      </c>
      <c r="DV31" s="13"/>
      <c r="DW31" s="27" t="s">
        <v>407</v>
      </c>
      <c r="DX31" s="28">
        <f t="shared" si="10"/>
        <v>-36.17390059463246</v>
      </c>
      <c r="DY31" s="29">
        <v>-70.75</v>
      </c>
    </row>
    <row r="32" spans="1:129" ht="12.75">
      <c r="A32" s="18" t="s">
        <v>408</v>
      </c>
      <c r="B32" s="20" t="s">
        <v>623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>
        <v>5</v>
      </c>
      <c r="P32" s="20">
        <v>59</v>
      </c>
      <c r="Q32" s="79">
        <v>48.57142857142857</v>
      </c>
      <c r="R32" s="79">
        <v>18.5</v>
      </c>
      <c r="S32" s="79">
        <v>-15</v>
      </c>
      <c r="T32" s="79">
        <v>22.5</v>
      </c>
      <c r="U32" s="79">
        <v>16.5</v>
      </c>
      <c r="V32" s="79">
        <v>-11.370000000000005</v>
      </c>
      <c r="W32" s="79">
        <f>_xlfn.IFERROR(VLOOKUP(B32,AA:AE,5,FALSE),"")</f>
        <v>-16.680000000000007</v>
      </c>
      <c r="X32" s="79">
        <f>Y32/(21-COUNTIF(C32:W32,""))</f>
        <v>14.11349206349206</v>
      </c>
      <c r="Y32" s="22">
        <f>SUM(C32:W32)</f>
        <v>127.02142857142854</v>
      </c>
      <c r="Z32" s="23"/>
      <c r="AA32" s="64" t="s">
        <v>303</v>
      </c>
      <c r="AB32" s="20" t="s">
        <v>793</v>
      </c>
      <c r="AC32" s="64">
        <v>-17.67</v>
      </c>
      <c r="AD32" s="20"/>
      <c r="AE32" s="64">
        <f>SUM(AC32:AD32)</f>
        <v>-17.67</v>
      </c>
      <c r="AF32" s="23"/>
      <c r="AG32" s="64" t="s">
        <v>327</v>
      </c>
      <c r="AH32" s="64" t="s">
        <v>327</v>
      </c>
      <c r="AI32" s="64">
        <v>-9.099999999999994</v>
      </c>
      <c r="AJ32" s="23"/>
      <c r="AK32" s="64" t="s">
        <v>579</v>
      </c>
      <c r="AL32" s="64" t="s">
        <v>806</v>
      </c>
      <c r="AM32" s="64">
        <v>-6</v>
      </c>
      <c r="AN32" s="23"/>
      <c r="AO32" s="64" t="s">
        <v>579</v>
      </c>
      <c r="AP32" s="64" t="s">
        <v>806</v>
      </c>
      <c r="AQ32" s="64">
        <v>5</v>
      </c>
      <c r="AR32" s="20"/>
      <c r="AS32" s="64">
        <f t="shared" si="0"/>
        <v>5</v>
      </c>
      <c r="AT32" s="30"/>
      <c r="AU32" s="64" t="s">
        <v>340</v>
      </c>
      <c r="AV32" s="64">
        <v>-5</v>
      </c>
      <c r="AW32" s="30"/>
      <c r="AX32" s="64" t="s">
        <v>760</v>
      </c>
      <c r="AY32" s="64"/>
      <c r="AZ32" s="20">
        <v>-0.5</v>
      </c>
      <c r="BA32" s="20">
        <f t="shared" si="1"/>
        <v>-0.5</v>
      </c>
      <c r="BB32" s="30"/>
      <c r="BC32" s="64" t="s">
        <v>318</v>
      </c>
      <c r="BD32" s="64">
        <v>-7.5</v>
      </c>
      <c r="BE32" s="30"/>
      <c r="BF32" s="64" t="s">
        <v>706</v>
      </c>
      <c r="BG32" s="64"/>
      <c r="BH32" s="20">
        <v>-1</v>
      </c>
      <c r="BI32" s="64">
        <f t="shared" si="2"/>
        <v>-1</v>
      </c>
      <c r="BJ32" s="30"/>
      <c r="BK32" s="64" t="s">
        <v>620</v>
      </c>
      <c r="BL32" s="64">
        <v>-10</v>
      </c>
      <c r="BM32" s="30"/>
      <c r="BN32" s="64" t="s">
        <v>291</v>
      </c>
      <c r="BO32" s="64">
        <v>15</v>
      </c>
      <c r="BP32" s="64">
        <v>-25</v>
      </c>
      <c r="BQ32" s="64">
        <f t="shared" si="3"/>
        <v>-10</v>
      </c>
      <c r="BR32" s="30"/>
      <c r="BS32" s="20" t="s">
        <v>309</v>
      </c>
      <c r="BT32" s="20">
        <v>-12.5</v>
      </c>
      <c r="BU32" s="64">
        <v>-10</v>
      </c>
      <c r="BV32" s="64">
        <f t="shared" si="4"/>
        <v>-22.5</v>
      </c>
      <c r="BW32" s="30"/>
      <c r="BX32" s="20" t="s">
        <v>230</v>
      </c>
      <c r="BY32" s="20">
        <v>-11</v>
      </c>
      <c r="BZ32" s="20">
        <v>-15</v>
      </c>
      <c r="CA32" s="20">
        <f t="shared" si="5"/>
        <v>-26</v>
      </c>
      <c r="CB32" s="30"/>
      <c r="CC32" s="20" t="s">
        <v>221</v>
      </c>
      <c r="CD32" s="20">
        <v>-15</v>
      </c>
      <c r="CE32" s="30"/>
      <c r="CF32" s="20" t="s">
        <v>347</v>
      </c>
      <c r="CG32" s="20">
        <v>6.68</v>
      </c>
      <c r="CH32" s="20">
        <v>-20</v>
      </c>
      <c r="CI32" s="20">
        <f t="shared" si="6"/>
        <v>-13.32</v>
      </c>
      <c r="CJ32" s="30"/>
      <c r="CK32" s="20" t="s">
        <v>281</v>
      </c>
      <c r="CL32" s="20">
        <v>-17.39</v>
      </c>
      <c r="CM32" s="30"/>
      <c r="CN32" s="20" t="s">
        <v>409</v>
      </c>
      <c r="CO32" s="20"/>
      <c r="CP32" s="20">
        <v>-19.18</v>
      </c>
      <c r="CQ32" s="24"/>
      <c r="CR32" s="20">
        <f t="shared" si="7"/>
        <v>-19.18</v>
      </c>
      <c r="CS32" s="30"/>
      <c r="CT32" s="19" t="s">
        <v>410</v>
      </c>
      <c r="CU32" s="24">
        <v>-0.34</v>
      </c>
      <c r="CV32" s="24">
        <v>-22.5</v>
      </c>
      <c r="CW32" s="20">
        <v>-3</v>
      </c>
      <c r="CX32" s="20"/>
      <c r="CY32" s="20">
        <f t="shared" si="8"/>
        <v>-25.84</v>
      </c>
      <c r="CZ32" s="30"/>
      <c r="DA32" s="19" t="s">
        <v>226</v>
      </c>
      <c r="DB32" s="24">
        <v>-4.599999999999994</v>
      </c>
      <c r="DC32" s="24">
        <v>11.4</v>
      </c>
      <c r="DD32" s="24">
        <v>-10</v>
      </c>
      <c r="DE32" s="24"/>
      <c r="DF32" s="24">
        <v>-5</v>
      </c>
      <c r="DG32" s="24"/>
      <c r="DH32" s="20">
        <f t="shared" si="9"/>
        <v>-8.199999999999994</v>
      </c>
      <c r="DI32" s="30"/>
      <c r="DJ32" s="25" t="s">
        <v>295</v>
      </c>
      <c r="DK32" s="24">
        <v>-20.58</v>
      </c>
      <c r="DL32" s="24" t="s">
        <v>283</v>
      </c>
      <c r="DM32" s="24"/>
      <c r="DN32" s="20">
        <v>-20.58</v>
      </c>
      <c r="DO32" s="26"/>
      <c r="DP32" s="19" t="s">
        <v>365</v>
      </c>
      <c r="DQ32" s="20">
        <v>11.248421386316807</v>
      </c>
      <c r="DR32" s="24">
        <v>16.97</v>
      </c>
      <c r="DS32" s="20">
        <v>-21.67</v>
      </c>
      <c r="DT32" s="20">
        <v>-20</v>
      </c>
      <c r="DU32" s="20">
        <v>-13.451578613683196</v>
      </c>
      <c r="DV32" s="13"/>
      <c r="DW32" s="27" t="s">
        <v>396</v>
      </c>
      <c r="DX32" s="28">
        <f t="shared" si="10"/>
        <v>-49.42147323642648</v>
      </c>
      <c r="DY32" s="29">
        <v>-96.66</v>
      </c>
    </row>
    <row r="33" spans="1:129" ht="12.75">
      <c r="A33" s="18" t="s">
        <v>411</v>
      </c>
      <c r="B33" s="20" t="s">
        <v>291</v>
      </c>
      <c r="C33" s="20"/>
      <c r="D33" s="20"/>
      <c r="E33" s="20"/>
      <c r="F33" s="20"/>
      <c r="G33" s="20"/>
      <c r="H33" s="20"/>
      <c r="I33" s="20"/>
      <c r="J33" s="20">
        <v>52.07</v>
      </c>
      <c r="K33" s="20">
        <v>96</v>
      </c>
      <c r="L33" s="20">
        <v>2</v>
      </c>
      <c r="M33" s="20">
        <v>61.66999999999999</v>
      </c>
      <c r="N33" s="20">
        <v>-10</v>
      </c>
      <c r="O33" s="20">
        <v>11.25</v>
      </c>
      <c r="P33" s="20">
        <v>-27.5</v>
      </c>
      <c r="Q33" s="79">
        <v>-10</v>
      </c>
      <c r="R33" s="79">
        <v>-54</v>
      </c>
      <c r="S33" s="79"/>
      <c r="T33" s="79"/>
      <c r="U33" s="79" t="s">
        <v>283</v>
      </c>
      <c r="V33" s="79" t="s">
        <v>283</v>
      </c>
      <c r="W33" s="79">
        <f>_xlfn.IFERROR(VLOOKUP(B33,AA:AE,5,FALSE),"")</f>
      </c>
      <c r="X33" s="79">
        <f>Y33/(21-COUNTIF(C33:W33,""))</f>
        <v>13.498888888888887</v>
      </c>
      <c r="Y33" s="22">
        <f>SUM(C33:W33)</f>
        <v>121.48999999999998</v>
      </c>
      <c r="Z33" s="23"/>
      <c r="AA33" s="64" t="s">
        <v>918</v>
      </c>
      <c r="AB33" s="64" t="s">
        <v>918</v>
      </c>
      <c r="AC33" s="64">
        <v>-17.67</v>
      </c>
      <c r="AD33" s="20"/>
      <c r="AE33" s="64">
        <f>SUM(AC33:AD33)</f>
        <v>-17.67</v>
      </c>
      <c r="AF33" s="23"/>
      <c r="AG33" s="64" t="s">
        <v>623</v>
      </c>
      <c r="AH33" s="64" t="s">
        <v>803</v>
      </c>
      <c r="AI33" s="64">
        <v>-11.370000000000005</v>
      </c>
      <c r="AJ33" s="23"/>
      <c r="AK33" s="64" t="s">
        <v>724</v>
      </c>
      <c r="AL33" s="64" t="s">
        <v>799</v>
      </c>
      <c r="AM33" s="64">
        <v>-8</v>
      </c>
      <c r="AN33" s="23"/>
      <c r="AO33" s="64" t="s">
        <v>845</v>
      </c>
      <c r="AP33" s="64" t="s">
        <v>845</v>
      </c>
      <c r="AQ33" s="64"/>
      <c r="AR33" s="20">
        <v>5</v>
      </c>
      <c r="AS33" s="20">
        <f t="shared" si="0"/>
        <v>5</v>
      </c>
      <c r="AT33" s="23"/>
      <c r="AU33" s="64" t="s">
        <v>303</v>
      </c>
      <c r="AV33" s="64">
        <v>-6.670000000000002</v>
      </c>
      <c r="AW33" s="23"/>
      <c r="AX33" s="64" t="s">
        <v>281</v>
      </c>
      <c r="AY33" s="64">
        <v>-5</v>
      </c>
      <c r="AZ33" s="20"/>
      <c r="BA33" s="20">
        <f t="shared" si="1"/>
        <v>-5</v>
      </c>
      <c r="BB33" s="23"/>
      <c r="BC33" s="64" t="s">
        <v>689</v>
      </c>
      <c r="BD33" s="64">
        <v>-7.5</v>
      </c>
      <c r="BE33" s="23"/>
      <c r="BF33" s="64" t="s">
        <v>280</v>
      </c>
      <c r="BG33" s="64">
        <v>-5</v>
      </c>
      <c r="BH33" s="64"/>
      <c r="BI33" s="64">
        <f t="shared" si="2"/>
        <v>-5</v>
      </c>
      <c r="BJ33" s="23"/>
      <c r="BK33" s="64" t="s">
        <v>223</v>
      </c>
      <c r="BL33" s="64">
        <v>-12.5</v>
      </c>
      <c r="BM33" s="23"/>
      <c r="BN33" s="64" t="s">
        <v>360</v>
      </c>
      <c r="BO33" s="64">
        <v>-10</v>
      </c>
      <c r="BP33" s="64">
        <v>-7</v>
      </c>
      <c r="BQ33" s="64">
        <f t="shared" si="3"/>
        <v>-17</v>
      </c>
      <c r="BR33" s="23"/>
      <c r="BS33" s="19" t="s">
        <v>230</v>
      </c>
      <c r="BT33" s="20">
        <v>-25</v>
      </c>
      <c r="BU33" s="64">
        <v>1</v>
      </c>
      <c r="BV33" s="64">
        <f t="shared" si="4"/>
        <v>-24</v>
      </c>
      <c r="BW33" s="23"/>
      <c r="BX33" s="20" t="s">
        <v>282</v>
      </c>
      <c r="BY33" s="20">
        <v>-15</v>
      </c>
      <c r="BZ33" s="20">
        <v>-11</v>
      </c>
      <c r="CA33" s="20">
        <f t="shared" si="5"/>
        <v>-26</v>
      </c>
      <c r="CB33" s="23"/>
      <c r="CC33" s="20" t="s">
        <v>412</v>
      </c>
      <c r="CD33" s="20">
        <v>-19.5</v>
      </c>
      <c r="CE33" s="23"/>
      <c r="CF33" s="20" t="s">
        <v>327</v>
      </c>
      <c r="CG33" s="20">
        <v>-16.55</v>
      </c>
      <c r="CH33" s="20"/>
      <c r="CI33" s="20">
        <f t="shared" si="6"/>
        <v>-16.55</v>
      </c>
      <c r="CJ33" s="23"/>
      <c r="CK33" s="20" t="s">
        <v>319</v>
      </c>
      <c r="CL33" s="20">
        <v>-18.29</v>
      </c>
      <c r="CM33" s="23"/>
      <c r="CN33" s="20" t="s">
        <v>303</v>
      </c>
      <c r="CO33" s="20"/>
      <c r="CP33" s="20">
        <v>-13.88</v>
      </c>
      <c r="CQ33" s="24">
        <v>-7.79</v>
      </c>
      <c r="CR33" s="20">
        <f t="shared" si="7"/>
        <v>-21.67</v>
      </c>
      <c r="CS33" s="23"/>
      <c r="CT33" s="19" t="s">
        <v>343</v>
      </c>
      <c r="CU33" s="20">
        <v>-32.23</v>
      </c>
      <c r="CV33" s="24"/>
      <c r="CW33" s="24"/>
      <c r="CX33" s="24">
        <v>5</v>
      </c>
      <c r="CY33" s="20">
        <f t="shared" si="8"/>
        <v>-27.229999999999997</v>
      </c>
      <c r="CZ33" s="23"/>
      <c r="DA33" s="19" t="s">
        <v>350</v>
      </c>
      <c r="DB33" s="24">
        <v>-8.41</v>
      </c>
      <c r="DC33" s="24"/>
      <c r="DD33" s="24"/>
      <c r="DE33" s="24"/>
      <c r="DF33" s="24"/>
      <c r="DG33" s="24"/>
      <c r="DH33" s="20">
        <f t="shared" si="9"/>
        <v>-8.41</v>
      </c>
      <c r="DI33" s="23"/>
      <c r="DJ33" s="19" t="s">
        <v>413</v>
      </c>
      <c r="DK33" s="20"/>
      <c r="DL33" s="24">
        <v>-21.89</v>
      </c>
      <c r="DM33" s="20"/>
      <c r="DN33" s="20">
        <v>-21.89</v>
      </c>
      <c r="DO33" s="26"/>
      <c r="DP33" s="19" t="s">
        <v>306</v>
      </c>
      <c r="DQ33" s="20">
        <v>-10.737129505120588</v>
      </c>
      <c r="DR33" s="24">
        <v>-2.97</v>
      </c>
      <c r="DS33" s="19"/>
      <c r="DT33" s="20"/>
      <c r="DU33" s="20">
        <v>-13.707129505120587</v>
      </c>
      <c r="DV33" s="13"/>
      <c r="DW33" s="27" t="s">
        <v>414</v>
      </c>
      <c r="DX33" s="28">
        <f t="shared" si="10"/>
        <v>-49.46748950573414</v>
      </c>
      <c r="DY33" s="29">
        <v>-96.75</v>
      </c>
    </row>
    <row r="34" spans="1:129" ht="12.75">
      <c r="A34" s="18" t="s">
        <v>415</v>
      </c>
      <c r="B34" s="20" t="s">
        <v>821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79"/>
      <c r="R34" s="79"/>
      <c r="S34" s="79"/>
      <c r="T34" s="79">
        <v>2.9099999999999966</v>
      </c>
      <c r="U34" s="79">
        <v>61.23</v>
      </c>
      <c r="V34" s="79">
        <v>66.55000000000001</v>
      </c>
      <c r="W34" s="79">
        <f>_xlfn.IFERROR(VLOOKUP(B34,AA:AE,5,FALSE),"")</f>
        <v>-16.17</v>
      </c>
      <c r="X34" s="79">
        <f>Y34/(21-COUNTIF(C34:W34,""))</f>
        <v>28.63</v>
      </c>
      <c r="Y34" s="22">
        <f>SUM(C34:W34)</f>
        <v>114.52</v>
      </c>
      <c r="Z34" s="23"/>
      <c r="AA34" s="64" t="s">
        <v>621</v>
      </c>
      <c r="AB34" s="20" t="s">
        <v>945</v>
      </c>
      <c r="AC34" s="64">
        <v>-22.67</v>
      </c>
      <c r="AD34" s="20">
        <v>5</v>
      </c>
      <c r="AE34" s="64">
        <f>SUM(AC34:AD34)</f>
        <v>-17.67</v>
      </c>
      <c r="AF34" s="23"/>
      <c r="AG34" s="64" t="s">
        <v>550</v>
      </c>
      <c r="AH34" s="64" t="s">
        <v>815</v>
      </c>
      <c r="AI34" s="64">
        <v>-21.6</v>
      </c>
      <c r="AJ34" s="23"/>
      <c r="AK34" s="64" t="s">
        <v>387</v>
      </c>
      <c r="AL34" s="64" t="s">
        <v>387</v>
      </c>
      <c r="AM34" s="64">
        <v>-14.700000000000003</v>
      </c>
      <c r="AN34" s="23"/>
      <c r="AO34" s="64" t="s">
        <v>821</v>
      </c>
      <c r="AP34" s="64" t="s">
        <v>797</v>
      </c>
      <c r="AQ34" s="64">
        <v>27.909999999999997</v>
      </c>
      <c r="AR34" s="20">
        <v>-25</v>
      </c>
      <c r="AS34" s="64">
        <f t="shared" si="0"/>
        <v>2.9099999999999966</v>
      </c>
      <c r="AT34" s="23"/>
      <c r="AU34" s="64" t="s">
        <v>549</v>
      </c>
      <c r="AV34" s="64">
        <v>-6.8799999999999955</v>
      </c>
      <c r="AW34" s="23"/>
      <c r="AX34" s="20" t="s">
        <v>691</v>
      </c>
      <c r="AY34" s="20">
        <v>2</v>
      </c>
      <c r="AZ34" s="20">
        <v>-7.5</v>
      </c>
      <c r="BA34" s="20">
        <f t="shared" si="1"/>
        <v>-5.5</v>
      </c>
      <c r="BB34" s="23"/>
      <c r="BC34" s="64" t="s">
        <v>364</v>
      </c>
      <c r="BD34" s="64">
        <v>-10</v>
      </c>
      <c r="BE34" s="23"/>
      <c r="BF34" s="64" t="s">
        <v>568</v>
      </c>
      <c r="BG34" s="64">
        <v>-5.5</v>
      </c>
      <c r="BH34" s="64"/>
      <c r="BI34" s="64">
        <f t="shared" si="2"/>
        <v>-5.5</v>
      </c>
      <c r="BJ34" s="23"/>
      <c r="BK34" s="64" t="s">
        <v>318</v>
      </c>
      <c r="BL34" s="64">
        <v>-12.5</v>
      </c>
      <c r="BM34" s="23"/>
      <c r="BN34" s="64" t="s">
        <v>582</v>
      </c>
      <c r="BO34" s="64"/>
      <c r="BP34" s="64">
        <v>-18.25</v>
      </c>
      <c r="BQ34" s="64">
        <f t="shared" si="3"/>
        <v>-18.25</v>
      </c>
      <c r="BR34" s="23"/>
      <c r="BS34" s="20" t="s">
        <v>302</v>
      </c>
      <c r="BT34" s="20">
        <v>-25</v>
      </c>
      <c r="BU34" s="64"/>
      <c r="BV34" s="64">
        <f t="shared" si="4"/>
        <v>-25</v>
      </c>
      <c r="BW34" s="23"/>
      <c r="BX34" s="20" t="s">
        <v>285</v>
      </c>
      <c r="BY34" s="20">
        <v>-50.67</v>
      </c>
      <c r="BZ34" s="20">
        <v>21</v>
      </c>
      <c r="CA34" s="20">
        <f t="shared" si="5"/>
        <v>-29.67</v>
      </c>
      <c r="CB34" s="23"/>
      <c r="CC34" s="20" t="s">
        <v>297</v>
      </c>
      <c r="CD34" s="20">
        <v>-23</v>
      </c>
      <c r="CE34" s="23"/>
      <c r="CF34" s="20" t="s">
        <v>364</v>
      </c>
      <c r="CG34" s="20">
        <v>-18.48</v>
      </c>
      <c r="CH34" s="20"/>
      <c r="CI34" s="20">
        <f t="shared" si="6"/>
        <v>-18.48</v>
      </c>
      <c r="CJ34" s="23"/>
      <c r="CK34" s="20" t="s">
        <v>228</v>
      </c>
      <c r="CL34" s="20">
        <v>-24.25</v>
      </c>
      <c r="CM34" s="23"/>
      <c r="CN34" s="20" t="s">
        <v>297</v>
      </c>
      <c r="CO34" s="20">
        <v>-5</v>
      </c>
      <c r="CP34" s="20">
        <v>7.929999999999993</v>
      </c>
      <c r="CQ34" s="24">
        <v>-25</v>
      </c>
      <c r="CR34" s="20">
        <f t="shared" si="7"/>
        <v>-22.070000000000007</v>
      </c>
      <c r="CS34" s="23"/>
      <c r="CT34" s="19" t="s">
        <v>229</v>
      </c>
      <c r="CU34" s="20">
        <v>-27.57</v>
      </c>
      <c r="CV34" s="24"/>
      <c r="CW34" s="24"/>
      <c r="CX34" s="24"/>
      <c r="CY34" s="20">
        <f t="shared" si="8"/>
        <v>-27.57</v>
      </c>
      <c r="CZ34" s="23"/>
      <c r="DA34" s="19" t="s">
        <v>416</v>
      </c>
      <c r="DB34" s="20"/>
      <c r="DC34" s="20"/>
      <c r="DD34" s="20"/>
      <c r="DE34" s="20">
        <v>-5</v>
      </c>
      <c r="DF34" s="20">
        <v>-4</v>
      </c>
      <c r="DG34" s="20"/>
      <c r="DH34" s="20">
        <f t="shared" si="9"/>
        <v>-9</v>
      </c>
      <c r="DI34" s="23"/>
      <c r="DJ34" s="19" t="s">
        <v>226</v>
      </c>
      <c r="DK34" s="20">
        <v>-51.16</v>
      </c>
      <c r="DL34" s="20">
        <v>33.67</v>
      </c>
      <c r="DM34" s="20">
        <v>-4.6</v>
      </c>
      <c r="DN34" s="20">
        <v>-22.09</v>
      </c>
      <c r="DO34" s="26"/>
      <c r="DP34" s="19" t="s">
        <v>319</v>
      </c>
      <c r="DQ34" s="20">
        <v>24.971495477623314</v>
      </c>
      <c r="DR34" s="24">
        <v>-40</v>
      </c>
      <c r="DS34" s="19"/>
      <c r="DT34" s="20"/>
      <c r="DU34" s="20">
        <v>-15.028504522376686</v>
      </c>
      <c r="DV34" s="13"/>
      <c r="DW34" s="27" t="s">
        <v>417</v>
      </c>
      <c r="DX34" s="28">
        <f t="shared" si="10"/>
        <v>-52.6630637632105</v>
      </c>
      <c r="DY34" s="29">
        <v>-103</v>
      </c>
    </row>
    <row r="35" spans="1:129" ht="12.75">
      <c r="A35" s="18" t="s">
        <v>418</v>
      </c>
      <c r="B35" s="19" t="s">
        <v>225</v>
      </c>
      <c r="C35" s="20"/>
      <c r="D35" s="20"/>
      <c r="E35" s="20"/>
      <c r="F35" s="20">
        <v>39.15</v>
      </c>
      <c r="G35" s="20">
        <v>132.74</v>
      </c>
      <c r="H35" s="20">
        <v>-13.68</v>
      </c>
      <c r="I35" s="20">
        <v>-45</v>
      </c>
      <c r="J35" s="20"/>
      <c r="K35" s="20"/>
      <c r="L35" s="20"/>
      <c r="M35" s="20"/>
      <c r="N35" s="20"/>
      <c r="O35" s="20"/>
      <c r="P35" s="20"/>
      <c r="Q35" s="79"/>
      <c r="R35" s="79"/>
      <c r="S35" s="79"/>
      <c r="T35" s="79"/>
      <c r="U35" s="79" t="s">
        <v>283</v>
      </c>
      <c r="V35" s="79" t="s">
        <v>283</v>
      </c>
      <c r="W35" s="79">
        <f>_xlfn.IFERROR(VLOOKUP(B35,AA:AE,5,FALSE),"")</f>
      </c>
      <c r="X35" s="79">
        <f>Y35/(21-COUNTIF(C35:W35,""))</f>
        <v>28.302500000000002</v>
      </c>
      <c r="Y35" s="22">
        <f>SUM(C35:W35)</f>
        <v>113.21000000000001</v>
      </c>
      <c r="Z35" s="23"/>
      <c r="AA35" s="64" t="s">
        <v>942</v>
      </c>
      <c r="AB35" s="64" t="s">
        <v>941</v>
      </c>
      <c r="AC35" s="64"/>
      <c r="AD35" s="20">
        <v>-18.75</v>
      </c>
      <c r="AE35" s="20">
        <f>SUM(AC35:AD35)</f>
        <v>-18.75</v>
      </c>
      <c r="AF35" s="23"/>
      <c r="AG35" s="64" t="s">
        <v>905</v>
      </c>
      <c r="AH35" s="64" t="s">
        <v>910</v>
      </c>
      <c r="AI35" s="64">
        <v>-22.67</v>
      </c>
      <c r="AJ35" s="23"/>
      <c r="AK35" s="64" t="s">
        <v>725</v>
      </c>
      <c r="AL35" s="64" t="s">
        <v>789</v>
      </c>
      <c r="AM35" s="64">
        <v>-17.5</v>
      </c>
      <c r="AN35" s="23"/>
      <c r="AO35" s="64" t="s">
        <v>844</v>
      </c>
      <c r="AP35" s="64" t="s">
        <v>858</v>
      </c>
      <c r="AQ35" s="64"/>
      <c r="AR35" s="20">
        <v>0</v>
      </c>
      <c r="AS35" s="20">
        <f aca="true" t="shared" si="11" ref="AS35:AS65">SUM(AQ35:AR35)</f>
        <v>0</v>
      </c>
      <c r="AT35" s="23"/>
      <c r="AU35" s="64" t="s">
        <v>579</v>
      </c>
      <c r="AV35" s="64">
        <v>-8.549999999999997</v>
      </c>
      <c r="AW35" s="23"/>
      <c r="AX35" s="64" t="s">
        <v>692</v>
      </c>
      <c r="AY35" s="64">
        <v>-7</v>
      </c>
      <c r="AZ35" s="20"/>
      <c r="BA35" s="64">
        <f aca="true" t="shared" si="12" ref="BA35:BA66">SUM(AY35:AZ35)</f>
        <v>-7</v>
      </c>
      <c r="BB35" s="23"/>
      <c r="BC35" s="64" t="s">
        <v>615</v>
      </c>
      <c r="BD35" s="64">
        <v>-10</v>
      </c>
      <c r="BE35" s="23"/>
      <c r="BF35" s="64" t="s">
        <v>318</v>
      </c>
      <c r="BG35" s="64">
        <v>-7.5</v>
      </c>
      <c r="BH35" s="64"/>
      <c r="BI35" s="20">
        <f aca="true" t="shared" si="13" ref="BI35:BI66">SUM(BG35:BH35)</f>
        <v>-7.5</v>
      </c>
      <c r="BJ35" s="23"/>
      <c r="BK35" s="64" t="s">
        <v>309</v>
      </c>
      <c r="BL35" s="64">
        <v>-12.5</v>
      </c>
      <c r="BM35" s="23"/>
      <c r="BN35" s="64" t="s">
        <v>286</v>
      </c>
      <c r="BO35" s="64">
        <v>-25</v>
      </c>
      <c r="BP35" s="64">
        <v>6.5</v>
      </c>
      <c r="BQ35" s="64">
        <f t="shared" si="3"/>
        <v>-18.5</v>
      </c>
      <c r="BR35" s="23"/>
      <c r="BS35" s="20" t="s">
        <v>281</v>
      </c>
      <c r="BT35" s="20">
        <v>-30</v>
      </c>
      <c r="BU35" s="64"/>
      <c r="BV35" s="64">
        <f aca="true" t="shared" si="14" ref="BV35:BV51">SUM(BT35:BU35)</f>
        <v>-30</v>
      </c>
      <c r="BW35" s="23"/>
      <c r="BX35" s="20" t="s">
        <v>429</v>
      </c>
      <c r="BY35" s="20">
        <v>-30</v>
      </c>
      <c r="BZ35" s="20"/>
      <c r="CA35" s="20">
        <f t="shared" si="5"/>
        <v>-30</v>
      </c>
      <c r="CB35" s="23"/>
      <c r="CC35" s="20" t="s">
        <v>220</v>
      </c>
      <c r="CD35" s="20">
        <v>-27.5</v>
      </c>
      <c r="CE35" s="23"/>
      <c r="CF35" s="20" t="s">
        <v>386</v>
      </c>
      <c r="CG35" s="20"/>
      <c r="CH35" s="20">
        <v>-20</v>
      </c>
      <c r="CI35" s="20">
        <f t="shared" si="6"/>
        <v>-20</v>
      </c>
      <c r="CJ35" s="23"/>
      <c r="CK35" s="20" t="s">
        <v>327</v>
      </c>
      <c r="CL35" s="20">
        <v>-24.95</v>
      </c>
      <c r="CM35" s="23"/>
      <c r="CN35" s="20" t="s">
        <v>293</v>
      </c>
      <c r="CO35" s="20"/>
      <c r="CP35" s="20">
        <v>0.4299999999999926</v>
      </c>
      <c r="CQ35" s="24">
        <v>-25</v>
      </c>
      <c r="CR35" s="20">
        <f t="shared" si="7"/>
        <v>-24.570000000000007</v>
      </c>
      <c r="CS35" s="23"/>
      <c r="CT35" s="19" t="s">
        <v>332</v>
      </c>
      <c r="CU35" s="24">
        <v>-18.26</v>
      </c>
      <c r="CV35" s="24">
        <v>0.92</v>
      </c>
      <c r="CW35" s="20">
        <v>-3</v>
      </c>
      <c r="CX35" s="24">
        <v>-10</v>
      </c>
      <c r="CY35" s="20">
        <f t="shared" si="8"/>
        <v>-30.34</v>
      </c>
      <c r="CZ35" s="23"/>
      <c r="DA35" s="25" t="s">
        <v>419</v>
      </c>
      <c r="DB35" s="20"/>
      <c r="DC35" s="24"/>
      <c r="DD35" s="24"/>
      <c r="DE35" s="24"/>
      <c r="DF35" s="24">
        <v>-9.87</v>
      </c>
      <c r="DG35" s="24"/>
      <c r="DH35" s="20">
        <f t="shared" si="9"/>
        <v>-9.87</v>
      </c>
      <c r="DI35" s="23"/>
      <c r="DJ35" s="19" t="s">
        <v>420</v>
      </c>
      <c r="DK35" s="20"/>
      <c r="DL35" s="24">
        <v>-25</v>
      </c>
      <c r="DM35" s="20"/>
      <c r="DN35" s="20">
        <v>-25</v>
      </c>
      <c r="DO35" s="26"/>
      <c r="DP35" s="19" t="s">
        <v>361</v>
      </c>
      <c r="DQ35" s="20">
        <v>-13.804880792297899</v>
      </c>
      <c r="DR35" s="24">
        <v>7.25</v>
      </c>
      <c r="DS35" s="19"/>
      <c r="DT35" s="20">
        <v>-15</v>
      </c>
      <c r="DU35" s="20">
        <v>-21.5548807922979</v>
      </c>
      <c r="DV35" s="13"/>
      <c r="DW35" s="27" t="s">
        <v>421</v>
      </c>
      <c r="DX35" s="28">
        <f t="shared" si="10"/>
        <v>-55.219523169191596</v>
      </c>
      <c r="DY35" s="29">
        <v>-108</v>
      </c>
    </row>
    <row r="36" spans="1:129" ht="12.75">
      <c r="A36" s="18" t="s">
        <v>422</v>
      </c>
      <c r="B36" s="19" t="s">
        <v>222</v>
      </c>
      <c r="C36" s="20">
        <v>-8.436316039737605</v>
      </c>
      <c r="D36" s="20">
        <v>-11.62736792052479</v>
      </c>
      <c r="E36" s="20">
        <v>89.03</v>
      </c>
      <c r="F36" s="20">
        <v>22.92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79"/>
      <c r="R36" s="79"/>
      <c r="S36" s="79"/>
      <c r="T36" s="79"/>
      <c r="U36" s="79" t="s">
        <v>283</v>
      </c>
      <c r="V36" s="79" t="s">
        <v>283</v>
      </c>
      <c r="W36" s="79">
        <f>_xlfn.IFERROR(VLOOKUP(B36,AA:AE,5,FALSE),"")</f>
      </c>
      <c r="X36" s="79">
        <f>Y36/(21-COUNTIF(C36:W36,""))</f>
        <v>22.971579009934402</v>
      </c>
      <c r="Y36" s="22">
        <f>SUM(C36:W36)</f>
        <v>91.88631603973761</v>
      </c>
      <c r="Z36" s="23"/>
      <c r="AA36" s="64" t="s">
        <v>549</v>
      </c>
      <c r="AB36" s="64" t="s">
        <v>809</v>
      </c>
      <c r="AC36" s="64">
        <v>-40</v>
      </c>
      <c r="AD36" s="20">
        <v>15</v>
      </c>
      <c r="AE36" s="64">
        <f>SUM(AC36:AD36)</f>
        <v>-25</v>
      </c>
      <c r="AF36" s="23"/>
      <c r="AG36" s="64" t="s">
        <v>224</v>
      </c>
      <c r="AH36" s="64" t="s">
        <v>787</v>
      </c>
      <c r="AI36" s="64">
        <v>-23.799999999999997</v>
      </c>
      <c r="AJ36" s="23"/>
      <c r="AK36" s="64" t="s">
        <v>360</v>
      </c>
      <c r="AL36" s="64" t="s">
        <v>360</v>
      </c>
      <c r="AM36" s="64">
        <v>-18.799999999999997</v>
      </c>
      <c r="AN36" s="23"/>
      <c r="AO36" s="64" t="s">
        <v>303</v>
      </c>
      <c r="AP36" s="64" t="s">
        <v>793</v>
      </c>
      <c r="AQ36" s="64">
        <v>-3.75</v>
      </c>
      <c r="AR36" s="20"/>
      <c r="AS36" s="20">
        <f t="shared" si="11"/>
        <v>-3.75</v>
      </c>
      <c r="AT36" s="23"/>
      <c r="AU36" s="64" t="s">
        <v>769</v>
      </c>
      <c r="AV36" s="64">
        <v>-10</v>
      </c>
      <c r="AW36" s="23"/>
      <c r="AX36" s="64" t="s">
        <v>386</v>
      </c>
      <c r="AY36" s="64"/>
      <c r="AZ36" s="20">
        <v>-7.5</v>
      </c>
      <c r="BA36" s="20">
        <f t="shared" si="12"/>
        <v>-7.5</v>
      </c>
      <c r="BB36" s="23"/>
      <c r="BC36" s="64" t="s">
        <v>292</v>
      </c>
      <c r="BD36" s="64">
        <v>-10</v>
      </c>
      <c r="BE36" s="23"/>
      <c r="BF36" s="64" t="s">
        <v>692</v>
      </c>
      <c r="BG36" s="64">
        <v>17.5</v>
      </c>
      <c r="BH36" s="20">
        <v>-25</v>
      </c>
      <c r="BI36" s="64">
        <f t="shared" si="13"/>
        <v>-7.5</v>
      </c>
      <c r="BJ36" s="23"/>
      <c r="BK36" s="64" t="s">
        <v>619</v>
      </c>
      <c r="BL36" s="64">
        <v>-15</v>
      </c>
      <c r="BM36" s="23"/>
      <c r="BN36" s="20" t="s">
        <v>223</v>
      </c>
      <c r="BO36" s="20">
        <v>2.5</v>
      </c>
      <c r="BP36" s="20">
        <v>-22</v>
      </c>
      <c r="BQ36" s="20">
        <f t="shared" si="3"/>
        <v>-19.5</v>
      </c>
      <c r="BR36" s="23"/>
      <c r="BS36" s="20" t="s">
        <v>360</v>
      </c>
      <c r="BT36" s="20">
        <v>-30</v>
      </c>
      <c r="BU36" s="64"/>
      <c r="BV36" s="64">
        <f t="shared" si="14"/>
        <v>-30</v>
      </c>
      <c r="BW36" s="23"/>
      <c r="BX36" s="20" t="s">
        <v>350</v>
      </c>
      <c r="BY36" s="20">
        <v>-35.67</v>
      </c>
      <c r="BZ36" s="20"/>
      <c r="CA36" s="20">
        <f aca="true" t="shared" si="15" ref="CA36:CA52">SUM(BY36:BZ36)</f>
        <v>-35.67</v>
      </c>
      <c r="CB36" s="23"/>
      <c r="CC36" s="20" t="s">
        <v>218</v>
      </c>
      <c r="CD36" s="20">
        <v>-28</v>
      </c>
      <c r="CE36" s="23"/>
      <c r="CF36" s="20" t="s">
        <v>423</v>
      </c>
      <c r="CG36" s="20">
        <v>-20.98</v>
      </c>
      <c r="CH36" s="20"/>
      <c r="CI36" s="20">
        <f t="shared" si="6"/>
        <v>-20.98</v>
      </c>
      <c r="CJ36" s="23"/>
      <c r="CK36" s="20" t="s">
        <v>218</v>
      </c>
      <c r="CL36" s="20">
        <v>-26.95</v>
      </c>
      <c r="CM36" s="23"/>
      <c r="CN36" s="20" t="s">
        <v>221</v>
      </c>
      <c r="CO36" s="20">
        <v>-5</v>
      </c>
      <c r="CP36" s="20">
        <v>-2.1500000000000057</v>
      </c>
      <c r="CQ36" s="20">
        <v>-18.59</v>
      </c>
      <c r="CR36" s="20">
        <f t="shared" si="7"/>
        <v>-25.740000000000006</v>
      </c>
      <c r="CS36" s="23"/>
      <c r="CT36" s="19" t="s">
        <v>305</v>
      </c>
      <c r="CU36" s="24">
        <v>-32.11</v>
      </c>
      <c r="CV36" s="24"/>
      <c r="CW36" s="24"/>
      <c r="CX36" s="24"/>
      <c r="CY36" s="20">
        <f t="shared" si="8"/>
        <v>-32.11</v>
      </c>
      <c r="CZ36" s="23"/>
      <c r="DA36" s="25" t="s">
        <v>423</v>
      </c>
      <c r="DB36" s="20"/>
      <c r="DC36" s="24"/>
      <c r="DD36" s="24">
        <v>-10</v>
      </c>
      <c r="DE36" s="24"/>
      <c r="DF36" s="24"/>
      <c r="DG36" s="24"/>
      <c r="DH36" s="20">
        <f t="shared" si="9"/>
        <v>-10</v>
      </c>
      <c r="DI36" s="23"/>
      <c r="DJ36" s="19" t="s">
        <v>309</v>
      </c>
      <c r="DK36" s="20">
        <v>0.1599999999999966</v>
      </c>
      <c r="DL36" s="24">
        <v>-20.33</v>
      </c>
      <c r="DM36" s="24">
        <v>-7.16</v>
      </c>
      <c r="DN36" s="20">
        <v>-27.33</v>
      </c>
      <c r="DO36" s="26"/>
      <c r="DP36" s="19" t="s">
        <v>424</v>
      </c>
      <c r="DQ36" s="20">
        <v>-9.714545742728152</v>
      </c>
      <c r="DR36" s="24">
        <v>-12.97</v>
      </c>
      <c r="DS36" s="19"/>
      <c r="DT36" s="20"/>
      <c r="DU36" s="20">
        <v>-22.68454574272815</v>
      </c>
      <c r="DV36" s="13"/>
      <c r="DW36" s="27" t="s">
        <v>425</v>
      </c>
      <c r="DX36" s="28">
        <f t="shared" si="10"/>
        <v>-59.94897307025662</v>
      </c>
      <c r="DY36" s="29">
        <v>-117.25</v>
      </c>
    </row>
    <row r="37" spans="1:129" ht="12.75">
      <c r="A37" s="18" t="s">
        <v>426</v>
      </c>
      <c r="B37" s="19" t="s">
        <v>304</v>
      </c>
      <c r="C37" s="20"/>
      <c r="D37" s="20"/>
      <c r="E37" s="20"/>
      <c r="F37" s="20">
        <v>42.61</v>
      </c>
      <c r="G37" s="20">
        <v>-62.48</v>
      </c>
      <c r="H37" s="20">
        <v>86.19</v>
      </c>
      <c r="I37" s="20"/>
      <c r="J37" s="20"/>
      <c r="K37" s="20"/>
      <c r="L37" s="20"/>
      <c r="M37" s="20"/>
      <c r="N37" s="20"/>
      <c r="O37" s="20"/>
      <c r="P37" s="20"/>
      <c r="Q37" s="79"/>
      <c r="R37" s="79"/>
      <c r="S37" s="79"/>
      <c r="T37" s="79"/>
      <c r="U37" s="79" t="s">
        <v>283</v>
      </c>
      <c r="V37" s="79" t="s">
        <v>283</v>
      </c>
      <c r="W37" s="79">
        <f>_xlfn.IFERROR(VLOOKUP(B37,AA:AE,5,FALSE),"")</f>
      </c>
      <c r="X37" s="79">
        <f>Y37/(21-COUNTIF(C37:W37,""))</f>
        <v>22.106666666666666</v>
      </c>
      <c r="Y37" s="22">
        <f>SUM(C37:W37)</f>
        <v>66.32</v>
      </c>
      <c r="Z37" s="23"/>
      <c r="AA37" s="64" t="s">
        <v>939</v>
      </c>
      <c r="AB37" s="20" t="s">
        <v>935</v>
      </c>
      <c r="AC37" s="64">
        <v>-26.67</v>
      </c>
      <c r="AD37" s="20"/>
      <c r="AE37" s="20">
        <f>SUM(AC37:AD37)</f>
        <v>-26.67</v>
      </c>
      <c r="AF37" s="23"/>
      <c r="AG37" s="64" t="s">
        <v>615</v>
      </c>
      <c r="AH37" s="64" t="s">
        <v>791</v>
      </c>
      <c r="AI37" s="64">
        <v>-24.4</v>
      </c>
      <c r="AJ37" s="23"/>
      <c r="AK37" s="64" t="s">
        <v>313</v>
      </c>
      <c r="AL37" s="64" t="s">
        <v>811</v>
      </c>
      <c r="AM37" s="64">
        <v>-19.870000000000005</v>
      </c>
      <c r="AN37" s="23"/>
      <c r="AO37" s="64" t="s">
        <v>347</v>
      </c>
      <c r="AP37" s="64" t="s">
        <v>347</v>
      </c>
      <c r="AQ37" s="64">
        <v>-10</v>
      </c>
      <c r="AR37" s="20"/>
      <c r="AS37" s="20">
        <f t="shared" si="11"/>
        <v>-10</v>
      </c>
      <c r="AT37" s="23"/>
      <c r="AU37" s="64" t="s">
        <v>580</v>
      </c>
      <c r="AV37" s="64">
        <v>-10</v>
      </c>
      <c r="AW37" s="23"/>
      <c r="AX37" s="64" t="s">
        <v>224</v>
      </c>
      <c r="AY37" s="64">
        <v>-12</v>
      </c>
      <c r="AZ37" s="20"/>
      <c r="BA37" s="64">
        <f t="shared" si="12"/>
        <v>-12</v>
      </c>
      <c r="BB37" s="23"/>
      <c r="BC37" s="64" t="s">
        <v>303</v>
      </c>
      <c r="BD37" s="64">
        <v>-10</v>
      </c>
      <c r="BE37" s="23"/>
      <c r="BF37" s="64" t="s">
        <v>313</v>
      </c>
      <c r="BG37" s="64">
        <v>-50</v>
      </c>
      <c r="BH37" s="20">
        <v>39</v>
      </c>
      <c r="BI37" s="20">
        <f t="shared" si="13"/>
        <v>-11</v>
      </c>
      <c r="BJ37" s="23"/>
      <c r="BK37" s="64" t="s">
        <v>297</v>
      </c>
      <c r="BL37" s="64">
        <v>-15</v>
      </c>
      <c r="BM37" s="23"/>
      <c r="BN37" s="64" t="s">
        <v>368</v>
      </c>
      <c r="BO37" s="64">
        <v>-15</v>
      </c>
      <c r="BP37" s="64">
        <v>-7</v>
      </c>
      <c r="BQ37" s="64">
        <f t="shared" si="3"/>
        <v>-22</v>
      </c>
      <c r="BR37" s="23"/>
      <c r="BS37" s="20" t="s">
        <v>372</v>
      </c>
      <c r="BT37" s="20">
        <v>-32.5</v>
      </c>
      <c r="BU37" s="20"/>
      <c r="BV37" s="64">
        <f t="shared" si="14"/>
        <v>-32.5</v>
      </c>
      <c r="BW37" s="23"/>
      <c r="BX37" s="20" t="s">
        <v>551</v>
      </c>
      <c r="BY37" s="20">
        <v>-36</v>
      </c>
      <c r="BZ37" s="20"/>
      <c r="CA37" s="20">
        <f t="shared" si="15"/>
        <v>-36</v>
      </c>
      <c r="CB37" s="23"/>
      <c r="CC37" s="20" t="s">
        <v>372</v>
      </c>
      <c r="CD37" s="20">
        <v>-28.5</v>
      </c>
      <c r="CE37" s="23"/>
      <c r="CF37" s="20" t="s">
        <v>286</v>
      </c>
      <c r="CG37" s="20">
        <v>2.5</v>
      </c>
      <c r="CH37" s="20">
        <v>-25</v>
      </c>
      <c r="CI37" s="20">
        <f t="shared" si="6"/>
        <v>-22.5</v>
      </c>
      <c r="CJ37" s="23"/>
      <c r="CK37" s="20" t="s">
        <v>308</v>
      </c>
      <c r="CL37" s="20">
        <v>-26.98</v>
      </c>
      <c r="CM37" s="23"/>
      <c r="CN37" s="20" t="s">
        <v>302</v>
      </c>
      <c r="CO37" s="20"/>
      <c r="CP37" s="20">
        <v>-29.74</v>
      </c>
      <c r="CQ37" s="20">
        <v>1.32</v>
      </c>
      <c r="CR37" s="20">
        <f t="shared" si="7"/>
        <v>-28.419999999999998</v>
      </c>
      <c r="CS37" s="23"/>
      <c r="CT37" s="19" t="s">
        <v>350</v>
      </c>
      <c r="CU37" s="20">
        <v>-32.11</v>
      </c>
      <c r="CV37" s="24"/>
      <c r="CW37" s="20">
        <v>-3</v>
      </c>
      <c r="CX37" s="24"/>
      <c r="CY37" s="20">
        <f t="shared" si="8"/>
        <v>-35.11</v>
      </c>
      <c r="CZ37" s="23"/>
      <c r="DA37" s="19" t="s">
        <v>298</v>
      </c>
      <c r="DB37" s="24">
        <v>13.46</v>
      </c>
      <c r="DC37" s="24"/>
      <c r="DD37" s="24"/>
      <c r="DE37" s="24"/>
      <c r="DF37" s="24"/>
      <c r="DG37" s="24">
        <v>-25</v>
      </c>
      <c r="DH37" s="20">
        <f t="shared" si="9"/>
        <v>-11.54</v>
      </c>
      <c r="DI37" s="23"/>
      <c r="DJ37" s="19" t="s">
        <v>343</v>
      </c>
      <c r="DK37" s="20">
        <v>-18.74</v>
      </c>
      <c r="DL37" s="24">
        <v>-15.67</v>
      </c>
      <c r="DM37" s="24">
        <v>5.57</v>
      </c>
      <c r="DN37" s="20">
        <v>-28.84</v>
      </c>
      <c r="DO37" s="26"/>
      <c r="DP37" s="25" t="s">
        <v>405</v>
      </c>
      <c r="DQ37" s="25"/>
      <c r="DR37" s="25"/>
      <c r="DS37" s="25"/>
      <c r="DT37" s="24">
        <v>-25</v>
      </c>
      <c r="DU37" s="24">
        <v>-25</v>
      </c>
      <c r="DV37" s="13"/>
      <c r="DW37" s="27" t="s">
        <v>427</v>
      </c>
      <c r="DX37" s="28">
        <f t="shared" si="10"/>
        <v>-61.35502574354622</v>
      </c>
      <c r="DY37" s="29">
        <v>-120</v>
      </c>
    </row>
    <row r="38" spans="1:129" ht="12.75">
      <c r="A38" s="18" t="s">
        <v>428</v>
      </c>
      <c r="B38" s="19" t="s">
        <v>769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79"/>
      <c r="R38" s="79"/>
      <c r="S38" s="79">
        <v>-10</v>
      </c>
      <c r="T38" s="79">
        <v>17.5</v>
      </c>
      <c r="U38" s="79">
        <v>-1.2999999999999972</v>
      </c>
      <c r="V38" s="79">
        <v>11.549999999999997</v>
      </c>
      <c r="W38" s="79">
        <f>_xlfn.IFERROR(VLOOKUP(B38,AA:AE,5,FALSE),"")</f>
        <v>47.5</v>
      </c>
      <c r="X38" s="79">
        <f>Y38/(21-COUNTIF(C38:W38,""))</f>
        <v>13.05</v>
      </c>
      <c r="Y38" s="22">
        <f>SUM(C38:W38)</f>
        <v>65.25</v>
      </c>
      <c r="Z38" s="23"/>
      <c r="AA38" s="64" t="s">
        <v>691</v>
      </c>
      <c r="AB38" s="64" t="s">
        <v>805</v>
      </c>
      <c r="AC38" s="64">
        <v>-27</v>
      </c>
      <c r="AD38" s="20">
        <v>0</v>
      </c>
      <c r="AE38" s="20">
        <f>SUM(AC38:AD38)</f>
        <v>-27</v>
      </c>
      <c r="AF38" s="23"/>
      <c r="AG38" s="64" t="s">
        <v>579</v>
      </c>
      <c r="AH38" s="64" t="s">
        <v>806</v>
      </c>
      <c r="AI38" s="64">
        <v>-26.07</v>
      </c>
      <c r="AJ38" s="23"/>
      <c r="AK38" s="64" t="s">
        <v>297</v>
      </c>
      <c r="AL38" s="64" t="s">
        <v>297</v>
      </c>
      <c r="AM38" s="64">
        <v>-21.470000000000002</v>
      </c>
      <c r="AN38" s="23"/>
      <c r="AO38" s="64" t="s">
        <v>726</v>
      </c>
      <c r="AP38" s="20" t="s">
        <v>818</v>
      </c>
      <c r="AQ38" s="64">
        <v>-16.67</v>
      </c>
      <c r="AR38" s="20"/>
      <c r="AS38" s="64">
        <f t="shared" si="11"/>
        <v>-16.67</v>
      </c>
      <c r="AT38" s="23"/>
      <c r="AU38" s="64" t="s">
        <v>616</v>
      </c>
      <c r="AV38" s="64">
        <v>-14.380000000000003</v>
      </c>
      <c r="AW38" s="23"/>
      <c r="AX38" s="64" t="s">
        <v>223</v>
      </c>
      <c r="AY38" s="64">
        <v>10</v>
      </c>
      <c r="AZ38" s="20">
        <v>-25</v>
      </c>
      <c r="BA38" s="64">
        <f t="shared" si="12"/>
        <v>-15</v>
      </c>
      <c r="BB38" s="23"/>
      <c r="BC38" s="64" t="s">
        <v>550</v>
      </c>
      <c r="BD38" s="64">
        <v>-10</v>
      </c>
      <c r="BE38" s="23"/>
      <c r="BF38" s="64" t="s">
        <v>687</v>
      </c>
      <c r="BG38" s="64">
        <v>-12.5</v>
      </c>
      <c r="BH38" s="64"/>
      <c r="BI38" s="64">
        <f t="shared" si="13"/>
        <v>-12.5</v>
      </c>
      <c r="BJ38" s="23"/>
      <c r="BK38" s="64" t="s">
        <v>229</v>
      </c>
      <c r="BL38" s="64">
        <v>-20</v>
      </c>
      <c r="BM38" s="23"/>
      <c r="BN38" s="64" t="s">
        <v>297</v>
      </c>
      <c r="BO38" s="64">
        <v>-25</v>
      </c>
      <c r="BP38" s="64">
        <v>-2.5</v>
      </c>
      <c r="BQ38" s="64">
        <f t="shared" si="3"/>
        <v>-27.5</v>
      </c>
      <c r="BR38" s="23"/>
      <c r="BS38" s="20" t="s">
        <v>229</v>
      </c>
      <c r="BT38" s="20">
        <v>-35</v>
      </c>
      <c r="BU38" s="64"/>
      <c r="BV38" s="64">
        <f t="shared" si="14"/>
        <v>-35</v>
      </c>
      <c r="BW38" s="23"/>
      <c r="BX38" s="20" t="s">
        <v>223</v>
      </c>
      <c r="BY38" s="20">
        <v>-35</v>
      </c>
      <c r="BZ38" s="20">
        <v>-6</v>
      </c>
      <c r="CA38" s="20">
        <f t="shared" si="15"/>
        <v>-41</v>
      </c>
      <c r="CB38" s="23"/>
      <c r="CC38" s="20" t="s">
        <v>429</v>
      </c>
      <c r="CD38" s="20">
        <v>-31</v>
      </c>
      <c r="CE38" s="23"/>
      <c r="CF38" s="20" t="s">
        <v>219</v>
      </c>
      <c r="CG38" s="20">
        <v>-1.5100000000000051</v>
      </c>
      <c r="CH38" s="20">
        <v>-25</v>
      </c>
      <c r="CI38" s="20">
        <f t="shared" si="6"/>
        <v>-26.510000000000005</v>
      </c>
      <c r="CJ38" s="23"/>
      <c r="CK38" s="20" t="s">
        <v>219</v>
      </c>
      <c r="CL38" s="20">
        <v>-32.42</v>
      </c>
      <c r="CM38" s="23"/>
      <c r="CN38" s="20" t="s">
        <v>332</v>
      </c>
      <c r="CO38" s="20"/>
      <c r="CP38" s="20">
        <v>-6.64</v>
      </c>
      <c r="CQ38" s="24">
        <v>-25</v>
      </c>
      <c r="CR38" s="20">
        <f t="shared" si="7"/>
        <v>-31.64</v>
      </c>
      <c r="CS38" s="23"/>
      <c r="CT38" s="19" t="s">
        <v>347</v>
      </c>
      <c r="CU38" s="24">
        <v>-36.4</v>
      </c>
      <c r="CV38" s="20"/>
      <c r="CW38" s="20"/>
      <c r="CX38" s="20"/>
      <c r="CY38" s="20">
        <f t="shared" si="8"/>
        <v>-36.4</v>
      </c>
      <c r="CZ38" s="23"/>
      <c r="DA38" s="19" t="s">
        <v>224</v>
      </c>
      <c r="DB38" s="24">
        <v>-12.84</v>
      </c>
      <c r="DC38" s="20"/>
      <c r="DD38" s="20"/>
      <c r="DE38" s="20"/>
      <c r="DF38" s="20"/>
      <c r="DG38" s="20"/>
      <c r="DH38" s="20">
        <f t="shared" si="9"/>
        <v>-12.84</v>
      </c>
      <c r="DI38" s="23"/>
      <c r="DJ38" s="19" t="s">
        <v>314</v>
      </c>
      <c r="DK38" s="20">
        <v>-33.06</v>
      </c>
      <c r="DL38" s="24" t="s">
        <v>283</v>
      </c>
      <c r="DM38" s="24">
        <v>0.34</v>
      </c>
      <c r="DN38" s="20">
        <v>-32.72</v>
      </c>
      <c r="DO38" s="26"/>
      <c r="DP38" s="19" t="s">
        <v>377</v>
      </c>
      <c r="DQ38" s="20">
        <v>-30.67751287177311</v>
      </c>
      <c r="DR38" s="24">
        <v>-1.25</v>
      </c>
      <c r="DS38" s="19"/>
      <c r="DT38" s="20"/>
      <c r="DU38" s="20">
        <v>-31.92751287177311</v>
      </c>
      <c r="DX38" s="33">
        <f>SUM(DX3:DX37)</f>
        <v>4.678320712945336</v>
      </c>
      <c r="DY38" s="33">
        <f>SUM(DY3:DY37)</f>
        <v>9.149999999999977</v>
      </c>
    </row>
    <row r="39" spans="1:125" ht="12.75">
      <c r="A39" s="18" t="s">
        <v>430</v>
      </c>
      <c r="B39" s="20" t="s">
        <v>724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79">
        <v>-40</v>
      </c>
      <c r="R39" s="79">
        <v>97</v>
      </c>
      <c r="S39" s="79">
        <v>57.5</v>
      </c>
      <c r="T39" s="79">
        <v>6.409999999999997</v>
      </c>
      <c r="U39" s="79">
        <v>-8</v>
      </c>
      <c r="V39" s="79">
        <v>-41.9</v>
      </c>
      <c r="W39" s="79">
        <f>_xlfn.IFERROR(VLOOKUP(B39,AA:AE,5,FALSE),"")</f>
        <v>-13.5</v>
      </c>
      <c r="X39" s="79">
        <f>Y39/(21-COUNTIF(C39:W39,""))</f>
        <v>8.215714285714284</v>
      </c>
      <c r="Y39" s="22">
        <f>SUM(C39:W39)</f>
        <v>57.50999999999999</v>
      </c>
      <c r="Z39" s="23"/>
      <c r="AA39" s="64" t="s">
        <v>280</v>
      </c>
      <c r="AB39" s="64" t="s">
        <v>792</v>
      </c>
      <c r="AC39" s="64">
        <v>-28.009999999999998</v>
      </c>
      <c r="AD39" s="20"/>
      <c r="AE39" s="20">
        <f>SUM(AC39:AD39)</f>
        <v>-28.009999999999998</v>
      </c>
      <c r="AF39" s="23"/>
      <c r="AG39" s="64" t="s">
        <v>347</v>
      </c>
      <c r="AH39" s="64" t="s">
        <v>347</v>
      </c>
      <c r="AI39" s="64">
        <v>-26.6</v>
      </c>
      <c r="AJ39" s="23"/>
      <c r="AK39" s="64" t="s">
        <v>691</v>
      </c>
      <c r="AL39" s="64" t="s">
        <v>805</v>
      </c>
      <c r="AM39" s="64">
        <v>-22.5</v>
      </c>
      <c r="AN39" s="23"/>
      <c r="AO39" s="64" t="s">
        <v>618</v>
      </c>
      <c r="AP39" s="64" t="s">
        <v>816</v>
      </c>
      <c r="AQ39" s="64">
        <v>-17.5</v>
      </c>
      <c r="AR39" s="20"/>
      <c r="AS39" s="64">
        <f t="shared" si="11"/>
        <v>-17.5</v>
      </c>
      <c r="AT39" s="30"/>
      <c r="AU39" s="64" t="s">
        <v>615</v>
      </c>
      <c r="AV39" s="64">
        <v>-15</v>
      </c>
      <c r="AW39" s="30"/>
      <c r="AX39" s="64" t="s">
        <v>746</v>
      </c>
      <c r="AY39" s="64">
        <v>-15</v>
      </c>
      <c r="AZ39" s="20"/>
      <c r="BA39" s="64">
        <f t="shared" si="12"/>
        <v>-15</v>
      </c>
      <c r="BB39" s="23"/>
      <c r="BC39" s="64" t="s">
        <v>291</v>
      </c>
      <c r="BD39" s="64">
        <v>-10</v>
      </c>
      <c r="BE39" s="30"/>
      <c r="BF39" s="20" t="s">
        <v>691</v>
      </c>
      <c r="BG39" s="20">
        <v>0</v>
      </c>
      <c r="BH39" s="20">
        <v>-17</v>
      </c>
      <c r="BI39" s="64">
        <f t="shared" si="13"/>
        <v>-17</v>
      </c>
      <c r="BJ39" s="30"/>
      <c r="BK39" s="64" t="s">
        <v>224</v>
      </c>
      <c r="BL39" s="64">
        <v>-21.25</v>
      </c>
      <c r="BM39" s="30"/>
      <c r="BN39" s="20" t="s">
        <v>221</v>
      </c>
      <c r="BO39" s="20">
        <v>-30</v>
      </c>
      <c r="BP39" s="20"/>
      <c r="BQ39" s="20">
        <f t="shared" si="3"/>
        <v>-30</v>
      </c>
      <c r="BR39" s="30"/>
      <c r="BS39" s="20" t="s">
        <v>313</v>
      </c>
      <c r="BT39" s="20">
        <v>-32.5</v>
      </c>
      <c r="BU39" s="64">
        <v>-4.5</v>
      </c>
      <c r="BV39" s="64">
        <f t="shared" si="14"/>
        <v>-37</v>
      </c>
      <c r="BW39" s="30"/>
      <c r="BX39" s="20" t="s">
        <v>379</v>
      </c>
      <c r="BY39" s="20">
        <v>-25</v>
      </c>
      <c r="BZ39" s="20">
        <v>-19</v>
      </c>
      <c r="CA39" s="20">
        <f t="shared" si="15"/>
        <v>-44</v>
      </c>
      <c r="CB39" s="30"/>
      <c r="CC39" s="20" t="s">
        <v>282</v>
      </c>
      <c r="CD39" s="20">
        <v>-31</v>
      </c>
      <c r="CE39" s="30"/>
      <c r="CF39" s="20" t="s">
        <v>303</v>
      </c>
      <c r="CG39" s="20">
        <v>-37.5</v>
      </c>
      <c r="CH39" s="20"/>
      <c r="CI39" s="20">
        <f t="shared" si="6"/>
        <v>-37.5</v>
      </c>
      <c r="CJ39" s="30"/>
      <c r="CK39" s="20" t="s">
        <v>360</v>
      </c>
      <c r="CL39" s="20">
        <v>-33.09</v>
      </c>
      <c r="CM39" s="30"/>
      <c r="CN39" s="20" t="s">
        <v>319</v>
      </c>
      <c r="CO39" s="20"/>
      <c r="CP39" s="20">
        <v>-33.29</v>
      </c>
      <c r="CQ39" s="24"/>
      <c r="CR39" s="20">
        <f t="shared" si="7"/>
        <v>-33.29</v>
      </c>
      <c r="CS39" s="30"/>
      <c r="CT39" s="19" t="s">
        <v>287</v>
      </c>
      <c r="CU39" s="24"/>
      <c r="CV39" s="24">
        <v>-30</v>
      </c>
      <c r="CW39" s="24"/>
      <c r="CX39" s="24">
        <v>-10</v>
      </c>
      <c r="CY39" s="20">
        <f t="shared" si="8"/>
        <v>-40</v>
      </c>
      <c r="CZ39" s="30"/>
      <c r="DA39" s="19" t="s">
        <v>335</v>
      </c>
      <c r="DB39" s="24">
        <v>-15.22</v>
      </c>
      <c r="DC39" s="24"/>
      <c r="DD39" s="24"/>
      <c r="DE39" s="24"/>
      <c r="DF39" s="24"/>
      <c r="DG39" s="24"/>
      <c r="DH39" s="20">
        <f t="shared" si="9"/>
        <v>-15.22</v>
      </c>
      <c r="DI39" s="30"/>
      <c r="DJ39" s="19" t="s">
        <v>221</v>
      </c>
      <c r="DK39" s="20">
        <v>-4.11</v>
      </c>
      <c r="DL39" s="20">
        <v>-21.89</v>
      </c>
      <c r="DM39" s="20">
        <v>-6.72</v>
      </c>
      <c r="DN39" s="20">
        <v>-32.72</v>
      </c>
      <c r="DO39" s="26"/>
      <c r="DP39" s="19" t="s">
        <v>431</v>
      </c>
      <c r="DQ39" s="20">
        <v>-1.5338756435886556</v>
      </c>
      <c r="DR39" s="24">
        <v>-28.5</v>
      </c>
      <c r="DS39" s="20">
        <v>22.5</v>
      </c>
      <c r="DT39" s="20">
        <v>-25</v>
      </c>
      <c r="DU39" s="20">
        <v>-32.53387564358866</v>
      </c>
    </row>
    <row r="40" spans="1:125" ht="12.75">
      <c r="A40" s="18" t="s">
        <v>432</v>
      </c>
      <c r="B40" s="19" t="s">
        <v>357</v>
      </c>
      <c r="C40" s="20">
        <v>31.02519135098654</v>
      </c>
      <c r="D40" s="20">
        <v>22.77746455469034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79"/>
      <c r="R40" s="79"/>
      <c r="S40" s="79"/>
      <c r="T40" s="79"/>
      <c r="U40" s="79" t="s">
        <v>283</v>
      </c>
      <c r="V40" s="79" t="s">
        <v>283</v>
      </c>
      <c r="W40" s="79">
        <f>_xlfn.IFERROR(VLOOKUP(B40,AA:AE,5,FALSE),"")</f>
      </c>
      <c r="X40" s="79">
        <f>Y40/(21-COUNTIF(C40:W40,""))</f>
        <v>26.90132795283844</v>
      </c>
      <c r="Y40" s="22">
        <f>SUM(C40:W40)</f>
        <v>53.80265590567688</v>
      </c>
      <c r="Z40" s="23"/>
      <c r="AA40" s="64" t="s">
        <v>620</v>
      </c>
      <c r="AB40" s="64" t="s">
        <v>620</v>
      </c>
      <c r="AC40" s="64">
        <v>-3.5</v>
      </c>
      <c r="AD40" s="20">
        <v>-25</v>
      </c>
      <c r="AE40" s="20">
        <f>SUM(AC40:AD40)</f>
        <v>-28.5</v>
      </c>
      <c r="AF40" s="23"/>
      <c r="AG40" s="64" t="s">
        <v>360</v>
      </c>
      <c r="AH40" s="64" t="s">
        <v>360</v>
      </c>
      <c r="AI40" s="64">
        <v>-28.270000000000003</v>
      </c>
      <c r="AJ40" s="23"/>
      <c r="AK40" s="64" t="s">
        <v>347</v>
      </c>
      <c r="AL40" s="64" t="s">
        <v>347</v>
      </c>
      <c r="AM40" s="64">
        <v>-22.5</v>
      </c>
      <c r="AN40" s="23"/>
      <c r="AO40" s="64" t="s">
        <v>583</v>
      </c>
      <c r="AP40" s="64" t="s">
        <v>800</v>
      </c>
      <c r="AQ40" s="64">
        <v>-18.340000000000003</v>
      </c>
      <c r="AR40" s="20"/>
      <c r="AS40" s="64">
        <f t="shared" si="11"/>
        <v>-18.340000000000003</v>
      </c>
      <c r="AT40" s="23"/>
      <c r="AU40" s="64" t="s">
        <v>332</v>
      </c>
      <c r="AV40" s="64">
        <v>-15</v>
      </c>
      <c r="AW40" s="23"/>
      <c r="AX40" s="64" t="s">
        <v>293</v>
      </c>
      <c r="AY40" s="64">
        <v>-22</v>
      </c>
      <c r="AZ40" s="20"/>
      <c r="BA40" s="64">
        <f t="shared" si="12"/>
        <v>-22</v>
      </c>
      <c r="BB40" s="23"/>
      <c r="BC40" s="64" t="s">
        <v>313</v>
      </c>
      <c r="BD40" s="64">
        <v>-10</v>
      </c>
      <c r="BE40" s="23"/>
      <c r="BF40" s="64" t="s">
        <v>302</v>
      </c>
      <c r="BG40" s="64">
        <v>-20</v>
      </c>
      <c r="BH40" s="64"/>
      <c r="BI40" s="64">
        <f t="shared" si="13"/>
        <v>-20</v>
      </c>
      <c r="BJ40" s="23"/>
      <c r="BK40" s="64" t="s">
        <v>286</v>
      </c>
      <c r="BL40" s="64">
        <v>-22.5</v>
      </c>
      <c r="BM40" s="23"/>
      <c r="BN40" s="20" t="s">
        <v>369</v>
      </c>
      <c r="BO40" s="20">
        <v>-30</v>
      </c>
      <c r="BP40" s="20"/>
      <c r="BQ40" s="20">
        <f t="shared" si="3"/>
        <v>-30</v>
      </c>
      <c r="BR40" s="23"/>
      <c r="BS40" s="20" t="s">
        <v>218</v>
      </c>
      <c r="BT40" s="20">
        <v>-40</v>
      </c>
      <c r="BU40" s="20"/>
      <c r="BV40" s="64">
        <f t="shared" si="14"/>
        <v>-40</v>
      </c>
      <c r="BW40" s="23"/>
      <c r="BX40" s="20" t="s">
        <v>286</v>
      </c>
      <c r="BY40" s="20">
        <v>-39.17</v>
      </c>
      <c r="BZ40" s="20">
        <v>-5</v>
      </c>
      <c r="CA40" s="20">
        <f t="shared" si="15"/>
        <v>-44.17</v>
      </c>
      <c r="CB40" s="23"/>
      <c r="CC40" s="20" t="s">
        <v>217</v>
      </c>
      <c r="CD40" s="20">
        <v>-32</v>
      </c>
      <c r="CE40" s="23"/>
      <c r="CF40" s="20" t="s">
        <v>330</v>
      </c>
      <c r="CG40" s="20">
        <v>-33.98</v>
      </c>
      <c r="CH40" s="20">
        <v>-5</v>
      </c>
      <c r="CI40" s="20">
        <f t="shared" si="6"/>
        <v>-38.98</v>
      </c>
      <c r="CJ40" s="23"/>
      <c r="CK40" s="20" t="s">
        <v>332</v>
      </c>
      <c r="CL40" s="20">
        <v>-41.54</v>
      </c>
      <c r="CM40" s="23"/>
      <c r="CN40" s="20" t="s">
        <v>328</v>
      </c>
      <c r="CO40" s="20"/>
      <c r="CP40" s="20">
        <v>-20.98</v>
      </c>
      <c r="CQ40" s="24">
        <v>-25</v>
      </c>
      <c r="CR40" s="20">
        <f t="shared" si="7"/>
        <v>-45.980000000000004</v>
      </c>
      <c r="CS40" s="23"/>
      <c r="CT40" s="19" t="s">
        <v>302</v>
      </c>
      <c r="CU40" s="24">
        <v>-18.26</v>
      </c>
      <c r="CV40" s="24">
        <v>-22.5</v>
      </c>
      <c r="CW40" s="24"/>
      <c r="CX40" s="24"/>
      <c r="CY40" s="20">
        <f t="shared" si="8"/>
        <v>-40.760000000000005</v>
      </c>
      <c r="CZ40" s="23"/>
      <c r="DA40" s="19" t="s">
        <v>292</v>
      </c>
      <c r="DB40" s="24">
        <v>-70.58</v>
      </c>
      <c r="DC40" s="24">
        <v>27.5</v>
      </c>
      <c r="DD40" s="24">
        <v>15</v>
      </c>
      <c r="DE40" s="24">
        <v>15</v>
      </c>
      <c r="DF40" s="24">
        <v>-7.87</v>
      </c>
      <c r="DG40" s="24">
        <v>5</v>
      </c>
      <c r="DH40" s="20">
        <f t="shared" si="9"/>
        <v>-15.95</v>
      </c>
      <c r="DI40" s="23"/>
      <c r="DJ40" s="19" t="s">
        <v>297</v>
      </c>
      <c r="DK40" s="20">
        <v>-42.8</v>
      </c>
      <c r="DL40" s="24">
        <v>7.67</v>
      </c>
      <c r="DM40" s="24"/>
      <c r="DN40" s="20">
        <v>-35.13</v>
      </c>
      <c r="DO40" s="26"/>
      <c r="DP40" s="19" t="s">
        <v>396</v>
      </c>
      <c r="DQ40" s="20">
        <v>-13.804880792297899</v>
      </c>
      <c r="DR40" s="24">
        <v>-3.58</v>
      </c>
      <c r="DS40" s="20">
        <v>-17.5</v>
      </c>
      <c r="DT40" s="20"/>
      <c r="DU40" s="20">
        <v>-34.8848807922979</v>
      </c>
    </row>
    <row r="41" spans="1:125" ht="12.75">
      <c r="A41" s="18" t="s">
        <v>433</v>
      </c>
      <c r="B41" s="19" t="s">
        <v>323</v>
      </c>
      <c r="C41" s="20"/>
      <c r="D41" s="20"/>
      <c r="E41" s="20">
        <v>39.44</v>
      </c>
      <c r="F41" s="20">
        <v>9.1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79"/>
      <c r="R41" s="79"/>
      <c r="S41" s="79"/>
      <c r="T41" s="79"/>
      <c r="U41" s="79" t="s">
        <v>283</v>
      </c>
      <c r="V41" s="79" t="s">
        <v>283</v>
      </c>
      <c r="W41" s="79">
        <f>_xlfn.IFERROR(VLOOKUP(B41,AA:AE,5,FALSE),"")</f>
      </c>
      <c r="X41" s="79">
        <f>Y41/(21-COUNTIF(C41:W41,""))</f>
        <v>24.27</v>
      </c>
      <c r="Y41" s="22">
        <f>SUM(C41:W41)</f>
        <v>48.54</v>
      </c>
      <c r="Z41" s="23"/>
      <c r="AA41" s="64" t="s">
        <v>218</v>
      </c>
      <c r="AB41" s="64" t="s">
        <v>736</v>
      </c>
      <c r="AC41" s="64">
        <v>-32</v>
      </c>
      <c r="AD41" s="20"/>
      <c r="AE41" s="64">
        <f>SUM(AC41:AD41)</f>
        <v>-32</v>
      </c>
      <c r="AF41" s="23"/>
      <c r="AG41" s="64" t="s">
        <v>226</v>
      </c>
      <c r="AH41" s="64" t="s">
        <v>226</v>
      </c>
      <c r="AI41" s="64">
        <v>-31.67</v>
      </c>
      <c r="AJ41" s="23"/>
      <c r="AK41" s="64" t="s">
        <v>615</v>
      </c>
      <c r="AL41" s="64" t="s">
        <v>791</v>
      </c>
      <c r="AM41" s="64">
        <v>-22.67</v>
      </c>
      <c r="AN41" s="23"/>
      <c r="AO41" s="64" t="s">
        <v>285</v>
      </c>
      <c r="AP41" s="64" t="s">
        <v>285</v>
      </c>
      <c r="AQ41" s="64">
        <v>6.25</v>
      </c>
      <c r="AR41" s="20">
        <v>-25</v>
      </c>
      <c r="AS41" s="20">
        <f t="shared" si="11"/>
        <v>-18.75</v>
      </c>
      <c r="AT41" s="23"/>
      <c r="AU41" s="64" t="s">
        <v>623</v>
      </c>
      <c r="AV41" s="64">
        <v>-15</v>
      </c>
      <c r="AW41" s="23"/>
      <c r="AX41" s="64" t="s">
        <v>330</v>
      </c>
      <c r="AY41" s="64">
        <v>-24</v>
      </c>
      <c r="AZ41" s="20"/>
      <c r="BA41" s="20">
        <f t="shared" si="12"/>
        <v>-24</v>
      </c>
      <c r="BB41" s="23"/>
      <c r="BC41" s="64" t="s">
        <v>228</v>
      </c>
      <c r="BD41" s="64">
        <v>-10</v>
      </c>
      <c r="BE41" s="23"/>
      <c r="BF41" s="64" t="s">
        <v>340</v>
      </c>
      <c r="BG41" s="64">
        <v>-40</v>
      </c>
      <c r="BH41" s="20">
        <v>19</v>
      </c>
      <c r="BI41" s="64">
        <f t="shared" si="13"/>
        <v>-21</v>
      </c>
      <c r="BJ41" s="23"/>
      <c r="BK41" s="64" t="s">
        <v>618</v>
      </c>
      <c r="BL41" s="64">
        <v>-25</v>
      </c>
      <c r="BM41" s="23"/>
      <c r="BN41" s="64" t="s">
        <v>285</v>
      </c>
      <c r="BO41" s="64">
        <v>-30</v>
      </c>
      <c r="BP41" s="64"/>
      <c r="BQ41" s="64">
        <f t="shared" si="3"/>
        <v>-30</v>
      </c>
      <c r="BR41" s="23"/>
      <c r="BS41" s="20" t="s">
        <v>286</v>
      </c>
      <c r="BT41" s="20">
        <v>-42.5</v>
      </c>
      <c r="BU41" s="20"/>
      <c r="BV41" s="64">
        <f t="shared" si="14"/>
        <v>-42.5</v>
      </c>
      <c r="BW41" s="23"/>
      <c r="BX41" s="20" t="s">
        <v>219</v>
      </c>
      <c r="BY41" s="20">
        <v>-20</v>
      </c>
      <c r="BZ41" s="20">
        <v>-25</v>
      </c>
      <c r="CA41" s="20">
        <f t="shared" si="15"/>
        <v>-45</v>
      </c>
      <c r="CB41" s="23"/>
      <c r="CC41" s="20" t="s">
        <v>356</v>
      </c>
      <c r="CD41" s="20">
        <v>-36.67</v>
      </c>
      <c r="CE41" s="23"/>
      <c r="CF41" s="20" t="s">
        <v>349</v>
      </c>
      <c r="CG41" s="20">
        <v>-47.17</v>
      </c>
      <c r="CH41" s="20"/>
      <c r="CI41" s="20">
        <f t="shared" si="6"/>
        <v>-47.17</v>
      </c>
      <c r="CJ41" s="23"/>
      <c r="CK41" s="20" t="s">
        <v>231</v>
      </c>
      <c r="CL41" s="20">
        <v>-42.63</v>
      </c>
      <c r="CM41" s="23"/>
      <c r="CN41" s="20" t="s">
        <v>330</v>
      </c>
      <c r="CO41" s="20"/>
      <c r="CP41" s="20">
        <v>-37.5</v>
      </c>
      <c r="CQ41" s="24">
        <v>-14.2</v>
      </c>
      <c r="CR41" s="20">
        <f t="shared" si="7"/>
        <v>-51.7</v>
      </c>
      <c r="CS41" s="23"/>
      <c r="CT41" s="25" t="s">
        <v>293</v>
      </c>
      <c r="CU41" s="20">
        <v>-18.52</v>
      </c>
      <c r="CV41" s="24">
        <v>-22.5</v>
      </c>
      <c r="CW41" s="20">
        <v>-3</v>
      </c>
      <c r="CX41" s="24"/>
      <c r="CY41" s="20">
        <f t="shared" si="8"/>
        <v>-44.019999999999996</v>
      </c>
      <c r="CZ41" s="23"/>
      <c r="DA41" s="19" t="s">
        <v>434</v>
      </c>
      <c r="DB41" s="24"/>
      <c r="DC41" s="24"/>
      <c r="DD41" s="24"/>
      <c r="DE41" s="24"/>
      <c r="DF41" s="24"/>
      <c r="DG41" s="24">
        <v>-16</v>
      </c>
      <c r="DH41" s="20">
        <f t="shared" si="9"/>
        <v>-16</v>
      </c>
      <c r="DI41" s="23"/>
      <c r="DJ41" s="25" t="s">
        <v>423</v>
      </c>
      <c r="DK41" s="24">
        <v>-36.05</v>
      </c>
      <c r="DL41" s="24">
        <v>-0.3299999999999983</v>
      </c>
      <c r="DM41" s="24"/>
      <c r="DN41" s="20">
        <v>-36.38</v>
      </c>
      <c r="DO41" s="26"/>
      <c r="DP41" s="19" t="s">
        <v>435</v>
      </c>
      <c r="DQ41" s="20">
        <v>-1.5338756435886556</v>
      </c>
      <c r="DR41" s="24">
        <v>-34.25</v>
      </c>
      <c r="DS41" s="20"/>
      <c r="DT41" s="20"/>
      <c r="DU41" s="20">
        <v>-35.78387564358866</v>
      </c>
    </row>
    <row r="42" spans="1:125" ht="12.75">
      <c r="A42" s="18" t="s">
        <v>436</v>
      </c>
      <c r="B42" s="19" t="s">
        <v>280</v>
      </c>
      <c r="C42" s="20"/>
      <c r="D42" s="20"/>
      <c r="E42" s="20"/>
      <c r="F42" s="20"/>
      <c r="G42" s="20"/>
      <c r="H42" s="20">
        <v>241.99</v>
      </c>
      <c r="I42" s="20">
        <v>-43.59</v>
      </c>
      <c r="J42" s="20">
        <v>4.58</v>
      </c>
      <c r="K42" s="20">
        <v>21.5</v>
      </c>
      <c r="L42" s="20">
        <v>33</v>
      </c>
      <c r="M42" s="20">
        <v>14.170000000000002</v>
      </c>
      <c r="N42" s="20">
        <v>-55</v>
      </c>
      <c r="O42" s="20">
        <v>-32.5</v>
      </c>
      <c r="P42" s="20">
        <v>-5</v>
      </c>
      <c r="Q42" s="79">
        <v>40</v>
      </c>
      <c r="R42" s="79">
        <v>-55</v>
      </c>
      <c r="S42" s="79">
        <v>-45</v>
      </c>
      <c r="T42" s="79">
        <v>30.83</v>
      </c>
      <c r="U42" s="79">
        <v>-29.1</v>
      </c>
      <c r="V42" s="79">
        <v>-46.67</v>
      </c>
      <c r="W42" s="79">
        <f>_xlfn.IFERROR(VLOOKUP(B42,AA:AE,5,FALSE),"")</f>
        <v>-28.009999999999998</v>
      </c>
      <c r="X42" s="79">
        <f>Y42/(21-COUNTIF(C42:W42,""))</f>
        <v>2.8875000000000015</v>
      </c>
      <c r="Y42" s="22">
        <f>SUM(C42:W42)</f>
        <v>46.200000000000024</v>
      </c>
      <c r="Z42" s="23"/>
      <c r="AA42" s="64" t="s">
        <v>767</v>
      </c>
      <c r="AB42" s="64" t="s">
        <v>814</v>
      </c>
      <c r="AC42" s="64">
        <v>-34.17</v>
      </c>
      <c r="AD42" s="20"/>
      <c r="AE42" s="64">
        <f>SUM(AC42:AD42)</f>
        <v>-34.17</v>
      </c>
      <c r="AF42" s="23"/>
      <c r="AG42" s="64" t="s">
        <v>620</v>
      </c>
      <c r="AH42" s="64" t="s">
        <v>620</v>
      </c>
      <c r="AI42" s="64">
        <v>-32.14</v>
      </c>
      <c r="AJ42" s="23"/>
      <c r="AK42" s="64" t="s">
        <v>874</v>
      </c>
      <c r="AL42" s="64" t="s">
        <v>880</v>
      </c>
      <c r="AM42" s="64">
        <v>-23.799999999999997</v>
      </c>
      <c r="AN42" s="23"/>
      <c r="AO42" s="64" t="s">
        <v>616</v>
      </c>
      <c r="AP42" s="64" t="s">
        <v>616</v>
      </c>
      <c r="AQ42" s="64">
        <v>-19.5</v>
      </c>
      <c r="AR42" s="20"/>
      <c r="AS42" s="20">
        <f t="shared" si="11"/>
        <v>-19.5</v>
      </c>
      <c r="AT42" s="23"/>
      <c r="AU42" s="64" t="s">
        <v>725</v>
      </c>
      <c r="AV42" s="64">
        <v>-22.5</v>
      </c>
      <c r="AW42" s="23"/>
      <c r="AX42" s="64" t="s">
        <v>758</v>
      </c>
      <c r="AY42" s="64"/>
      <c r="AZ42" s="20">
        <v>-25</v>
      </c>
      <c r="BA42" s="20">
        <f t="shared" si="12"/>
        <v>-25</v>
      </c>
      <c r="BB42" s="23"/>
      <c r="BC42" s="64" t="s">
        <v>340</v>
      </c>
      <c r="BD42" s="64">
        <v>-12.5</v>
      </c>
      <c r="BE42" s="23"/>
      <c r="BF42" s="20" t="s">
        <v>327</v>
      </c>
      <c r="BG42" s="20">
        <v>-22.5</v>
      </c>
      <c r="BH42" s="20"/>
      <c r="BI42" s="64">
        <f t="shared" si="13"/>
        <v>-22.5</v>
      </c>
      <c r="BJ42" s="23"/>
      <c r="BK42" s="64" t="s">
        <v>624</v>
      </c>
      <c r="BL42" s="64">
        <v>-25</v>
      </c>
      <c r="BM42" s="23"/>
      <c r="BN42" s="64" t="s">
        <v>303</v>
      </c>
      <c r="BO42" s="64">
        <v>-35</v>
      </c>
      <c r="BP42" s="64"/>
      <c r="BQ42" s="64">
        <f t="shared" si="3"/>
        <v>-35</v>
      </c>
      <c r="BR42" s="23"/>
      <c r="BS42" s="20" t="s">
        <v>369</v>
      </c>
      <c r="BT42" s="20">
        <v>-45</v>
      </c>
      <c r="BU42" s="64"/>
      <c r="BV42" s="64">
        <f t="shared" si="14"/>
        <v>-45</v>
      </c>
      <c r="BW42" s="23"/>
      <c r="BX42" s="20" t="s">
        <v>319</v>
      </c>
      <c r="BY42" s="20">
        <v>-26</v>
      </c>
      <c r="BZ42" s="20">
        <v>-22</v>
      </c>
      <c r="CA42" s="20">
        <f t="shared" si="15"/>
        <v>-48</v>
      </c>
      <c r="CB42" s="23"/>
      <c r="CC42" s="20" t="s">
        <v>330</v>
      </c>
      <c r="CD42" s="20">
        <v>-43</v>
      </c>
      <c r="CE42" s="23"/>
      <c r="CF42" s="20" t="s">
        <v>319</v>
      </c>
      <c r="CG42" s="20">
        <v>-52.5</v>
      </c>
      <c r="CH42" s="20">
        <v>5</v>
      </c>
      <c r="CI42" s="20">
        <f t="shared" si="6"/>
        <v>-47.5</v>
      </c>
      <c r="CJ42" s="23"/>
      <c r="CK42" s="20" t="s">
        <v>280</v>
      </c>
      <c r="CL42" s="20">
        <v>-43.59</v>
      </c>
      <c r="CM42" s="23"/>
      <c r="CN42" s="20" t="s">
        <v>295</v>
      </c>
      <c r="CO42" s="20"/>
      <c r="CP42" s="20">
        <v>-53.39</v>
      </c>
      <c r="CQ42" s="24"/>
      <c r="CR42" s="20">
        <f t="shared" si="7"/>
        <v>-53.39</v>
      </c>
      <c r="CS42" s="23"/>
      <c r="CT42" s="19" t="s">
        <v>298</v>
      </c>
      <c r="CU42" s="24">
        <v>-45.97</v>
      </c>
      <c r="CV42" s="24"/>
      <c r="CW42" s="24"/>
      <c r="CX42" s="24"/>
      <c r="CY42" s="20">
        <f t="shared" si="8"/>
        <v>-45.97</v>
      </c>
      <c r="CZ42" s="23"/>
      <c r="DA42" s="25" t="s">
        <v>223</v>
      </c>
      <c r="DB42" s="20"/>
      <c r="DC42" s="24">
        <v>-20.8</v>
      </c>
      <c r="DD42" s="24"/>
      <c r="DE42" s="24"/>
      <c r="DF42" s="24">
        <v>-7.87</v>
      </c>
      <c r="DG42" s="24">
        <v>11</v>
      </c>
      <c r="DH42" s="20">
        <f t="shared" si="9"/>
        <v>-17.67</v>
      </c>
      <c r="DI42" s="23"/>
      <c r="DJ42" s="19" t="s">
        <v>327</v>
      </c>
      <c r="DK42" s="20">
        <v>-37.94</v>
      </c>
      <c r="DL42" s="24" t="s">
        <v>283</v>
      </c>
      <c r="DM42" s="20"/>
      <c r="DN42" s="20">
        <v>-37.94</v>
      </c>
      <c r="DO42" s="26"/>
      <c r="DP42" s="19" t="s">
        <v>229</v>
      </c>
      <c r="DQ42" s="20">
        <v>-24.030718416222268</v>
      </c>
      <c r="DR42" s="24">
        <v>14.5</v>
      </c>
      <c r="DS42" s="20">
        <v>-2.5</v>
      </c>
      <c r="DT42" s="20">
        <v>-25</v>
      </c>
      <c r="DU42" s="20">
        <v>-37.03071841622227</v>
      </c>
    </row>
    <row r="43" spans="1:125" ht="12.75">
      <c r="A43" s="18" t="s">
        <v>437</v>
      </c>
      <c r="B43" s="19" t="s">
        <v>669</v>
      </c>
      <c r="C43" s="20"/>
      <c r="D43" s="20"/>
      <c r="E43" s="20"/>
      <c r="F43" s="20"/>
      <c r="G43" s="20"/>
      <c r="H43" s="20"/>
      <c r="I43" s="20"/>
      <c r="J43" s="20"/>
      <c r="K43" s="20"/>
      <c r="L43" s="20">
        <v>-25</v>
      </c>
      <c r="M43" s="20"/>
      <c r="N43" s="20"/>
      <c r="O43" s="20">
        <v>45</v>
      </c>
      <c r="P43" s="20">
        <v>24.5</v>
      </c>
      <c r="Q43" s="79"/>
      <c r="R43" s="79"/>
      <c r="S43" s="79"/>
      <c r="T43" s="79"/>
      <c r="U43" s="79" t="s">
        <v>283</v>
      </c>
      <c r="V43" s="79" t="s">
        <v>283</v>
      </c>
      <c r="W43" s="79">
        <f>_xlfn.IFERROR(VLOOKUP(B43,AA:AE,5,FALSE),"")</f>
      </c>
      <c r="X43" s="79">
        <f>Y43/(21-COUNTIF(C43:W43,""))</f>
        <v>14.833333333333334</v>
      </c>
      <c r="Y43" s="22">
        <f>SUM(C43:W43)</f>
        <v>44.5</v>
      </c>
      <c r="Z43" s="23"/>
      <c r="AA43" s="64" t="s">
        <v>313</v>
      </c>
      <c r="AB43" s="64" t="s">
        <v>811</v>
      </c>
      <c r="AC43" s="64">
        <v>-47.5</v>
      </c>
      <c r="AD43" s="20">
        <v>10</v>
      </c>
      <c r="AE43" s="20">
        <f>SUM(AC43:AD43)</f>
        <v>-37.5</v>
      </c>
      <c r="AF43" s="23"/>
      <c r="AG43" s="64" t="s">
        <v>303</v>
      </c>
      <c r="AH43" s="64" t="s">
        <v>793</v>
      </c>
      <c r="AI43" s="64">
        <v>-32.55</v>
      </c>
      <c r="AJ43" s="23"/>
      <c r="AK43" s="64" t="s">
        <v>379</v>
      </c>
      <c r="AL43" s="64" t="s">
        <v>790</v>
      </c>
      <c r="AM43" s="64">
        <v>-25</v>
      </c>
      <c r="AN43" s="23"/>
      <c r="AO43" s="64" t="s">
        <v>692</v>
      </c>
      <c r="AP43" s="64" t="s">
        <v>812</v>
      </c>
      <c r="AQ43" s="64">
        <v>-20.5</v>
      </c>
      <c r="AR43" s="20"/>
      <c r="AS43" s="20">
        <f t="shared" si="11"/>
        <v>-20.5</v>
      </c>
      <c r="AT43" s="23"/>
      <c r="AU43" s="64" t="s">
        <v>620</v>
      </c>
      <c r="AV43" s="64">
        <v>-23.75</v>
      </c>
      <c r="AW43" s="23"/>
      <c r="AX43" s="64" t="s">
        <v>759</v>
      </c>
      <c r="AY43" s="64"/>
      <c r="AZ43" s="20">
        <v>-25</v>
      </c>
      <c r="BA43" s="20">
        <f t="shared" si="12"/>
        <v>-25</v>
      </c>
      <c r="BB43" s="30"/>
      <c r="BC43" s="64" t="s">
        <v>286</v>
      </c>
      <c r="BD43" s="64">
        <v>-13.5</v>
      </c>
      <c r="BE43" s="23"/>
      <c r="BF43" s="20" t="s">
        <v>347</v>
      </c>
      <c r="BG43" s="20">
        <v>-25</v>
      </c>
      <c r="BH43" s="20"/>
      <c r="BI43" s="20">
        <f t="shared" si="13"/>
        <v>-25</v>
      </c>
      <c r="BJ43" s="23"/>
      <c r="BK43" s="64" t="s">
        <v>227</v>
      </c>
      <c r="BL43" s="64">
        <v>-25</v>
      </c>
      <c r="BM43" s="23"/>
      <c r="BN43" s="64" t="s">
        <v>580</v>
      </c>
      <c r="BO43" s="64">
        <v>-35</v>
      </c>
      <c r="BP43" s="64"/>
      <c r="BQ43" s="64">
        <f t="shared" si="3"/>
        <v>-35</v>
      </c>
      <c r="BR43" s="23"/>
      <c r="BS43" s="20" t="s">
        <v>294</v>
      </c>
      <c r="BT43" s="20">
        <v>-45</v>
      </c>
      <c r="BU43" s="64"/>
      <c r="BV43" s="64">
        <f t="shared" si="14"/>
        <v>-45</v>
      </c>
      <c r="BW43" s="23"/>
      <c r="BX43" s="20" t="s">
        <v>330</v>
      </c>
      <c r="BY43" s="20">
        <v>-50</v>
      </c>
      <c r="BZ43" s="20"/>
      <c r="CA43" s="20">
        <f t="shared" si="15"/>
        <v>-50</v>
      </c>
      <c r="CB43" s="23"/>
      <c r="CC43" s="20" t="s">
        <v>281</v>
      </c>
      <c r="CD43" s="20">
        <v>-43</v>
      </c>
      <c r="CE43" s="23"/>
      <c r="CF43" s="20" t="s">
        <v>341</v>
      </c>
      <c r="CG43" s="20">
        <v>-52.5</v>
      </c>
      <c r="CH43" s="20"/>
      <c r="CI43" s="20">
        <f t="shared" si="6"/>
        <v>-52.5</v>
      </c>
      <c r="CJ43" s="23"/>
      <c r="CK43" s="20" t="s">
        <v>225</v>
      </c>
      <c r="CL43" s="20">
        <v>-45</v>
      </c>
      <c r="CM43" s="23"/>
      <c r="CN43" s="20" t="s">
        <v>349</v>
      </c>
      <c r="CO43" s="20">
        <v>-5</v>
      </c>
      <c r="CP43" s="20">
        <v>-52.33</v>
      </c>
      <c r="CQ43" s="20"/>
      <c r="CR43" s="20">
        <f t="shared" si="7"/>
        <v>-57.33</v>
      </c>
      <c r="CS43" s="23"/>
      <c r="CT43" s="25" t="s">
        <v>286</v>
      </c>
      <c r="CU43" s="20">
        <v>-64</v>
      </c>
      <c r="CV43" s="24">
        <v>18.42</v>
      </c>
      <c r="CW43" s="20">
        <v>-3</v>
      </c>
      <c r="CX43" s="24"/>
      <c r="CY43" s="20">
        <f t="shared" si="8"/>
        <v>-48.58</v>
      </c>
      <c r="CZ43" s="23"/>
      <c r="DA43" s="19" t="s">
        <v>281</v>
      </c>
      <c r="DB43" s="24">
        <v>-31.92</v>
      </c>
      <c r="DC43" s="24">
        <v>-13.9</v>
      </c>
      <c r="DD43" s="24">
        <v>-10</v>
      </c>
      <c r="DE43" s="24">
        <v>35</v>
      </c>
      <c r="DF43" s="24"/>
      <c r="DG43" s="24"/>
      <c r="DH43" s="20">
        <f t="shared" si="9"/>
        <v>-20.82</v>
      </c>
      <c r="DI43" s="23"/>
      <c r="DJ43" s="19" t="s">
        <v>368</v>
      </c>
      <c r="DK43" s="20">
        <v>-12.34</v>
      </c>
      <c r="DL43" s="24">
        <v>-25</v>
      </c>
      <c r="DM43" s="24">
        <v>-3.31</v>
      </c>
      <c r="DN43" s="20">
        <v>-40.65</v>
      </c>
      <c r="DO43" s="26"/>
      <c r="DP43" s="19" t="s">
        <v>438</v>
      </c>
      <c r="DQ43" s="20">
        <v>-38.34689108971639</v>
      </c>
      <c r="DR43" s="20"/>
      <c r="DS43" s="19"/>
      <c r="DT43" s="20"/>
      <c r="DU43" s="20">
        <v>-38.34689108971639</v>
      </c>
    </row>
    <row r="44" spans="1:125" ht="12.75">
      <c r="A44" s="18" t="s">
        <v>439</v>
      </c>
      <c r="B44" s="19" t="s">
        <v>226</v>
      </c>
      <c r="C44" s="20"/>
      <c r="D44" s="20"/>
      <c r="E44" s="20">
        <v>-22.09</v>
      </c>
      <c r="F44" s="20">
        <v>-8.2</v>
      </c>
      <c r="G44" s="20">
        <v>131.53</v>
      </c>
      <c r="H44" s="20">
        <v>35.35</v>
      </c>
      <c r="I44" s="20">
        <v>37.06</v>
      </c>
      <c r="J44" s="20">
        <v>-81.95</v>
      </c>
      <c r="K44" s="20">
        <v>25.17</v>
      </c>
      <c r="L44" s="20">
        <v>-61</v>
      </c>
      <c r="M44" s="20">
        <v>30</v>
      </c>
      <c r="N44" s="20">
        <v>-50</v>
      </c>
      <c r="O44" s="20">
        <v>-50</v>
      </c>
      <c r="P44" s="20">
        <v>-70.5</v>
      </c>
      <c r="Q44" s="79">
        <v>-55</v>
      </c>
      <c r="R44" s="79">
        <v>126</v>
      </c>
      <c r="S44" s="79">
        <v>7.5</v>
      </c>
      <c r="T44" s="79">
        <v>5</v>
      </c>
      <c r="U44" s="79">
        <v>5.800000000000001</v>
      </c>
      <c r="V44" s="79">
        <v>-31.67</v>
      </c>
      <c r="W44" s="79">
        <f>_xlfn.IFERROR(VLOOKUP(B44,AA:AE,5,FALSE),"")</f>
        <v>69.99</v>
      </c>
      <c r="X44" s="79">
        <f>Y44/(21-COUNTIF(C44:W44,""))</f>
        <v>2.262631578947368</v>
      </c>
      <c r="Y44" s="22">
        <f>SUM(C44:W44)</f>
        <v>42.989999999999995</v>
      </c>
      <c r="Z44" s="23"/>
      <c r="AA44" s="64" t="s">
        <v>760</v>
      </c>
      <c r="AB44" s="64" t="s">
        <v>760</v>
      </c>
      <c r="AC44" s="64">
        <v>-41.67</v>
      </c>
      <c r="AD44" s="20"/>
      <c r="AE44" s="20">
        <f>SUM(AC44:AD44)</f>
        <v>-41.67</v>
      </c>
      <c r="AF44" s="23"/>
      <c r="AG44" s="64" t="s">
        <v>578</v>
      </c>
      <c r="AH44" s="64" t="s">
        <v>578</v>
      </c>
      <c r="AI44" s="64">
        <v>-40</v>
      </c>
      <c r="AJ44" s="23"/>
      <c r="AK44" s="64" t="s">
        <v>550</v>
      </c>
      <c r="AL44" s="64" t="s">
        <v>815</v>
      </c>
      <c r="AM44" s="64">
        <v>-25.67</v>
      </c>
      <c r="AN44" s="23"/>
      <c r="AO44" s="64" t="s">
        <v>281</v>
      </c>
      <c r="AP44" s="64" t="s">
        <v>281</v>
      </c>
      <c r="AQ44" s="64">
        <v>2.5</v>
      </c>
      <c r="AR44" s="20">
        <v>-25</v>
      </c>
      <c r="AS44" s="64">
        <f t="shared" si="11"/>
        <v>-22.5</v>
      </c>
      <c r="AT44" s="23"/>
      <c r="AU44" s="64" t="s">
        <v>617</v>
      </c>
      <c r="AV44" s="64">
        <v>-25</v>
      </c>
      <c r="AW44" s="23"/>
      <c r="AX44" s="64" t="s">
        <v>615</v>
      </c>
      <c r="AY44" s="64">
        <v>-37</v>
      </c>
      <c r="AZ44" s="20">
        <v>8.25</v>
      </c>
      <c r="BA44" s="64">
        <f t="shared" si="12"/>
        <v>-28.75</v>
      </c>
      <c r="BB44" s="23"/>
      <c r="BC44" s="64" t="s">
        <v>354</v>
      </c>
      <c r="BD44" s="64">
        <v>-15</v>
      </c>
      <c r="BE44" s="23"/>
      <c r="BF44" s="64" t="s">
        <v>293</v>
      </c>
      <c r="BG44" s="64">
        <v>-27.5</v>
      </c>
      <c r="BH44" s="64"/>
      <c r="BI44" s="64">
        <f t="shared" si="13"/>
        <v>-27.5</v>
      </c>
      <c r="BJ44" s="23"/>
      <c r="BK44" s="64" t="s">
        <v>578</v>
      </c>
      <c r="BL44" s="64">
        <v>-27.5</v>
      </c>
      <c r="BM44" s="23"/>
      <c r="BN44" s="64" t="s">
        <v>293</v>
      </c>
      <c r="BO44" s="64">
        <v>-37.5</v>
      </c>
      <c r="BP44" s="64"/>
      <c r="BQ44" s="64">
        <f t="shared" si="3"/>
        <v>-37.5</v>
      </c>
      <c r="BR44" s="23"/>
      <c r="BS44" s="20" t="s">
        <v>293</v>
      </c>
      <c r="BT44" s="20">
        <v>-50</v>
      </c>
      <c r="BU44" s="64"/>
      <c r="BV44" s="64">
        <f t="shared" si="14"/>
        <v>-50</v>
      </c>
      <c r="BW44" s="23"/>
      <c r="BX44" s="20" t="s">
        <v>327</v>
      </c>
      <c r="BY44" s="20">
        <v>-32</v>
      </c>
      <c r="BZ44" s="20">
        <v>-22</v>
      </c>
      <c r="CA44" s="20">
        <f t="shared" si="15"/>
        <v>-54</v>
      </c>
      <c r="CB44" s="23"/>
      <c r="CC44" s="20" t="s">
        <v>332</v>
      </c>
      <c r="CD44" s="20">
        <v>-44.5</v>
      </c>
      <c r="CE44" s="23"/>
      <c r="CF44" s="20" t="s">
        <v>218</v>
      </c>
      <c r="CG44" s="20">
        <v>-53.58</v>
      </c>
      <c r="CH44" s="20"/>
      <c r="CI44" s="20">
        <f t="shared" si="6"/>
        <v>-53.58</v>
      </c>
      <c r="CJ44" s="23"/>
      <c r="CK44" s="20" t="s">
        <v>423</v>
      </c>
      <c r="CL44" s="20">
        <v>-45.89</v>
      </c>
      <c r="CM44" s="23"/>
      <c r="CN44" s="20" t="s">
        <v>282</v>
      </c>
      <c r="CO44" s="20">
        <v>-5</v>
      </c>
      <c r="CP44" s="20">
        <v>-45</v>
      </c>
      <c r="CQ44" s="20">
        <v>-12.18</v>
      </c>
      <c r="CR44" s="20">
        <f t="shared" si="7"/>
        <v>-62.18</v>
      </c>
      <c r="CS44" s="23"/>
      <c r="CT44" s="19" t="s">
        <v>282</v>
      </c>
      <c r="CU44" s="20">
        <v>-9.11</v>
      </c>
      <c r="CV44" s="24">
        <v>-30</v>
      </c>
      <c r="CW44" s="20">
        <v>-3</v>
      </c>
      <c r="CX44" s="24">
        <v>-10</v>
      </c>
      <c r="CY44" s="20">
        <f t="shared" si="8"/>
        <v>-52.11</v>
      </c>
      <c r="CZ44" s="23"/>
      <c r="DA44" s="19" t="s">
        <v>383</v>
      </c>
      <c r="DB44" s="24">
        <v>-0.28000000000000114</v>
      </c>
      <c r="DC44" s="24">
        <v>-23.1</v>
      </c>
      <c r="DD44" s="24"/>
      <c r="DE44" s="24"/>
      <c r="DF44" s="24"/>
      <c r="DG44" s="20"/>
      <c r="DH44" s="20">
        <f t="shared" si="9"/>
        <v>-23.380000000000003</v>
      </c>
      <c r="DI44" s="23"/>
      <c r="DJ44" s="19" t="s">
        <v>305</v>
      </c>
      <c r="DK44" s="20">
        <v>-41.6</v>
      </c>
      <c r="DL44" s="24" t="s">
        <v>283</v>
      </c>
      <c r="DM44" s="24"/>
      <c r="DN44" s="20">
        <v>-41.6</v>
      </c>
      <c r="DO44" s="26"/>
      <c r="DP44" s="19" t="s">
        <v>441</v>
      </c>
      <c r="DQ44" s="20">
        <v>-38.34689108971639</v>
      </c>
      <c r="DR44" s="20"/>
      <c r="DS44" s="19"/>
      <c r="DT44" s="20"/>
      <c r="DU44" s="20">
        <v>-38.34689108971639</v>
      </c>
    </row>
    <row r="45" spans="1:125" ht="12.75">
      <c r="A45" s="18" t="s">
        <v>442</v>
      </c>
      <c r="B45" s="19" t="s">
        <v>306</v>
      </c>
      <c r="C45" s="20">
        <v>53.839035089961804</v>
      </c>
      <c r="D45" s="20">
        <v>-13.707129505120587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79"/>
      <c r="R45" s="79"/>
      <c r="S45" s="79"/>
      <c r="T45" s="79"/>
      <c r="U45" s="79" t="s">
        <v>283</v>
      </c>
      <c r="V45" s="79" t="s">
        <v>283</v>
      </c>
      <c r="W45" s="79">
        <f>_xlfn.IFERROR(VLOOKUP(B45,AA:AE,5,FALSE),"")</f>
      </c>
      <c r="X45" s="79">
        <f>Y45/(21-COUNTIF(C45:W45,""))</f>
        <v>20.06595279242061</v>
      </c>
      <c r="Y45" s="22">
        <f>SUM(C45:W45)</f>
        <v>40.13190558484122</v>
      </c>
      <c r="Z45" s="23"/>
      <c r="AA45" s="64" t="s">
        <v>911</v>
      </c>
      <c r="AB45" s="64" t="s">
        <v>940</v>
      </c>
      <c r="AC45" s="64">
        <v>-34.67</v>
      </c>
      <c r="AD45" s="20">
        <v>-8.34</v>
      </c>
      <c r="AE45" s="64">
        <f>SUM(AC45:AD45)</f>
        <v>-43.010000000000005</v>
      </c>
      <c r="AF45" s="23"/>
      <c r="AG45" s="64" t="s">
        <v>332</v>
      </c>
      <c r="AH45" s="64" t="s">
        <v>332</v>
      </c>
      <c r="AI45" s="64">
        <v>-41.25</v>
      </c>
      <c r="AJ45" s="23"/>
      <c r="AK45" s="64" t="s">
        <v>280</v>
      </c>
      <c r="AL45" s="64" t="s">
        <v>792</v>
      </c>
      <c r="AM45" s="64">
        <v>-29.1</v>
      </c>
      <c r="AN45" s="23"/>
      <c r="AO45" s="64" t="s">
        <v>843</v>
      </c>
      <c r="AP45" s="64" t="s">
        <v>859</v>
      </c>
      <c r="AQ45" s="64"/>
      <c r="AR45" s="20">
        <v>-25</v>
      </c>
      <c r="AS45" s="20">
        <f t="shared" si="11"/>
        <v>-25</v>
      </c>
      <c r="AT45" s="23"/>
      <c r="AU45" s="64" t="s">
        <v>726</v>
      </c>
      <c r="AV45" s="64">
        <v>-30</v>
      </c>
      <c r="AW45" s="23"/>
      <c r="AX45" s="64" t="s">
        <v>303</v>
      </c>
      <c r="AY45" s="64">
        <v>-30</v>
      </c>
      <c r="AZ45" s="20"/>
      <c r="BA45" s="64">
        <f t="shared" si="12"/>
        <v>-30</v>
      </c>
      <c r="BB45" s="23"/>
      <c r="BC45" s="64" t="s">
        <v>549</v>
      </c>
      <c r="BD45" s="64">
        <v>-20</v>
      </c>
      <c r="BE45" s="23"/>
      <c r="BF45" s="64" t="s">
        <v>291</v>
      </c>
      <c r="BG45" s="64">
        <v>-27.5</v>
      </c>
      <c r="BH45" s="64"/>
      <c r="BI45" s="20">
        <f t="shared" si="13"/>
        <v>-27.5</v>
      </c>
      <c r="BJ45" s="23"/>
      <c r="BK45" s="64" t="s">
        <v>347</v>
      </c>
      <c r="BL45" s="64">
        <v>-27.5</v>
      </c>
      <c r="BM45" s="23"/>
      <c r="BN45" s="20" t="s">
        <v>455</v>
      </c>
      <c r="BO45" s="20">
        <v>-42.5</v>
      </c>
      <c r="BP45" s="20"/>
      <c r="BQ45" s="20">
        <f t="shared" si="3"/>
        <v>-42.5</v>
      </c>
      <c r="BR45" s="23"/>
      <c r="BS45" s="20" t="s">
        <v>350</v>
      </c>
      <c r="BT45" s="20">
        <v>-52.5</v>
      </c>
      <c r="BU45" s="20"/>
      <c r="BV45" s="64">
        <f t="shared" si="14"/>
        <v>-52.5</v>
      </c>
      <c r="BW45" s="23"/>
      <c r="BX45" s="20" t="s">
        <v>303</v>
      </c>
      <c r="BY45" s="20">
        <v>-40</v>
      </c>
      <c r="BZ45" s="20">
        <v>-19</v>
      </c>
      <c r="CA45" s="20">
        <f t="shared" si="15"/>
        <v>-59</v>
      </c>
      <c r="CB45" s="23"/>
      <c r="CC45" s="20" t="s">
        <v>342</v>
      </c>
      <c r="CD45" s="20">
        <v>-47</v>
      </c>
      <c r="CE45" s="23"/>
      <c r="CF45" s="20" t="s">
        <v>223</v>
      </c>
      <c r="CG45" s="20">
        <v>-43.72</v>
      </c>
      <c r="CH45" s="20">
        <v>-15</v>
      </c>
      <c r="CI45" s="20">
        <f t="shared" si="6"/>
        <v>-58.72</v>
      </c>
      <c r="CJ45" s="23"/>
      <c r="CK45" s="20" t="s">
        <v>313</v>
      </c>
      <c r="CL45" s="20">
        <v>-46.68</v>
      </c>
      <c r="CM45" s="23"/>
      <c r="CN45" s="20" t="s">
        <v>305</v>
      </c>
      <c r="CO45" s="20"/>
      <c r="CP45" s="20">
        <v>-63.75</v>
      </c>
      <c r="CQ45" s="24"/>
      <c r="CR45" s="20">
        <f t="shared" si="7"/>
        <v>-63.75</v>
      </c>
      <c r="CS45" s="23"/>
      <c r="CT45" s="19" t="s">
        <v>294</v>
      </c>
      <c r="CU45" s="24">
        <v>-54.8</v>
      </c>
      <c r="CV45" s="24"/>
      <c r="CW45" s="24"/>
      <c r="CX45" s="24"/>
      <c r="CY45" s="20">
        <f t="shared" si="8"/>
        <v>-54.8</v>
      </c>
      <c r="CZ45" s="23"/>
      <c r="DA45" s="19" t="s">
        <v>443</v>
      </c>
      <c r="DB45" s="24"/>
      <c r="DC45" s="24"/>
      <c r="DD45" s="24"/>
      <c r="DE45" s="24"/>
      <c r="DF45" s="24"/>
      <c r="DG45" s="24">
        <v>-25</v>
      </c>
      <c r="DH45" s="20">
        <f t="shared" si="9"/>
        <v>-25</v>
      </c>
      <c r="DI45" s="23"/>
      <c r="DJ45" s="19" t="s">
        <v>229</v>
      </c>
      <c r="DK45" s="20">
        <v>-22.4</v>
      </c>
      <c r="DL45" s="24">
        <v>-21.89</v>
      </c>
      <c r="DM45" s="24"/>
      <c r="DN45" s="20">
        <v>-44.29</v>
      </c>
      <c r="DO45" s="26"/>
      <c r="DP45" s="19" t="s">
        <v>295</v>
      </c>
      <c r="DQ45" s="20">
        <v>-38.34689108971639</v>
      </c>
      <c r="DR45" s="24">
        <v>-5.5</v>
      </c>
      <c r="DS45" s="19"/>
      <c r="DT45" s="20">
        <v>5</v>
      </c>
      <c r="DU45" s="20">
        <v>-38.84689108971639</v>
      </c>
    </row>
    <row r="46" spans="1:125" ht="12.75">
      <c r="A46" s="18" t="s">
        <v>444</v>
      </c>
      <c r="B46" s="19" t="s">
        <v>314</v>
      </c>
      <c r="C46" s="20"/>
      <c r="D46" s="20"/>
      <c r="E46" s="20">
        <v>-32.72</v>
      </c>
      <c r="F46" s="20">
        <v>61.92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79"/>
      <c r="R46" s="79"/>
      <c r="S46" s="79"/>
      <c r="T46" s="79"/>
      <c r="U46" s="79" t="s">
        <v>283</v>
      </c>
      <c r="V46" s="79" t="s">
        <v>283</v>
      </c>
      <c r="W46" s="79">
        <f>_xlfn.IFERROR(VLOOKUP(B46,AA:AE,5,FALSE),"")</f>
      </c>
      <c r="X46" s="79">
        <f>Y46/(21-COUNTIF(C46:W46,""))</f>
        <v>14.600000000000001</v>
      </c>
      <c r="Y46" s="22">
        <f>SUM(C46:W46)</f>
        <v>29.200000000000003</v>
      </c>
      <c r="Z46" s="23"/>
      <c r="AA46" s="64" t="s">
        <v>919</v>
      </c>
      <c r="AB46" s="64" t="s">
        <v>936</v>
      </c>
      <c r="AC46" s="64">
        <v>-19.680000000000007</v>
      </c>
      <c r="AD46" s="20">
        <v>-25</v>
      </c>
      <c r="AE46" s="20">
        <f>SUM(AC46:AD46)</f>
        <v>-44.68000000000001</v>
      </c>
      <c r="AF46" s="23"/>
      <c r="AG46" s="64" t="s">
        <v>903</v>
      </c>
      <c r="AH46" s="64" t="s">
        <v>909</v>
      </c>
      <c r="AI46" s="64">
        <v>-41.6</v>
      </c>
      <c r="AJ46" s="23"/>
      <c r="AK46" s="64" t="s">
        <v>281</v>
      </c>
      <c r="AL46" s="64" t="s">
        <v>281</v>
      </c>
      <c r="AM46" s="64">
        <v>-29.67</v>
      </c>
      <c r="AN46" s="23"/>
      <c r="AO46" s="64" t="s">
        <v>691</v>
      </c>
      <c r="AP46" s="64" t="s">
        <v>805</v>
      </c>
      <c r="AQ46" s="64">
        <v>-2.5</v>
      </c>
      <c r="AR46" s="20">
        <v>-25</v>
      </c>
      <c r="AS46" s="64">
        <f t="shared" si="11"/>
        <v>-27.5</v>
      </c>
      <c r="AT46" s="23"/>
      <c r="AU46" s="64" t="s">
        <v>614</v>
      </c>
      <c r="AV46" s="64">
        <v>-32.5</v>
      </c>
      <c r="AW46" s="23"/>
      <c r="AX46" s="20" t="s">
        <v>231</v>
      </c>
      <c r="AY46" s="20">
        <v>-34</v>
      </c>
      <c r="AZ46" s="20"/>
      <c r="BA46" s="64">
        <f t="shared" si="12"/>
        <v>-34</v>
      </c>
      <c r="BB46" s="23"/>
      <c r="BC46" s="64" t="s">
        <v>686</v>
      </c>
      <c r="BD46" s="64">
        <v>-27.5</v>
      </c>
      <c r="BE46" s="23"/>
      <c r="BF46" s="64" t="s">
        <v>581</v>
      </c>
      <c r="BG46" s="64">
        <v>-27.5</v>
      </c>
      <c r="BH46" s="64"/>
      <c r="BI46" s="64">
        <f t="shared" si="13"/>
        <v>-27.5</v>
      </c>
      <c r="BJ46" s="23"/>
      <c r="BK46" s="64" t="s">
        <v>360</v>
      </c>
      <c r="BL46" s="64">
        <v>-28.75</v>
      </c>
      <c r="BM46" s="23"/>
      <c r="BN46" s="20" t="s">
        <v>429</v>
      </c>
      <c r="BO46" s="20">
        <v>-45</v>
      </c>
      <c r="BP46" s="20"/>
      <c r="BQ46" s="20">
        <f t="shared" si="3"/>
        <v>-45</v>
      </c>
      <c r="BR46" s="23"/>
      <c r="BS46" s="20" t="s">
        <v>319</v>
      </c>
      <c r="BT46" s="20">
        <v>-55</v>
      </c>
      <c r="BU46" s="20"/>
      <c r="BV46" s="64">
        <f t="shared" si="14"/>
        <v>-55</v>
      </c>
      <c r="BW46" s="23"/>
      <c r="BX46" s="20" t="s">
        <v>455</v>
      </c>
      <c r="BY46" s="20">
        <v>-59</v>
      </c>
      <c r="BZ46" s="20"/>
      <c r="CA46" s="20">
        <f t="shared" si="15"/>
        <v>-59</v>
      </c>
      <c r="CB46" s="23"/>
      <c r="CC46" s="20" t="s">
        <v>343</v>
      </c>
      <c r="CD46" s="20">
        <v>-47</v>
      </c>
      <c r="CE46" s="23"/>
      <c r="CF46" s="20" t="s">
        <v>318</v>
      </c>
      <c r="CG46" s="20">
        <v>-60</v>
      </c>
      <c r="CH46" s="20"/>
      <c r="CI46" s="20">
        <f t="shared" si="6"/>
        <v>-60</v>
      </c>
      <c r="CJ46" s="23"/>
      <c r="CK46" s="20" t="s">
        <v>294</v>
      </c>
      <c r="CL46" s="20">
        <v>-51.09</v>
      </c>
      <c r="CM46" s="23"/>
      <c r="CN46" s="20" t="s">
        <v>364</v>
      </c>
      <c r="CO46" s="20"/>
      <c r="CP46" s="20">
        <v>-67.5</v>
      </c>
      <c r="CQ46" s="24"/>
      <c r="CR46" s="20">
        <f t="shared" si="7"/>
        <v>-67.5</v>
      </c>
      <c r="CS46" s="23"/>
      <c r="CT46" s="19" t="s">
        <v>409</v>
      </c>
      <c r="CU46" s="24">
        <v>-54.8</v>
      </c>
      <c r="CV46" s="24"/>
      <c r="CW46" s="20">
        <v>-3</v>
      </c>
      <c r="CX46" s="24"/>
      <c r="CY46" s="20">
        <f t="shared" si="8"/>
        <v>-57.8</v>
      </c>
      <c r="CZ46" s="23"/>
      <c r="DA46" s="19" t="s">
        <v>386</v>
      </c>
      <c r="DB46" s="24"/>
      <c r="DC46" s="24"/>
      <c r="DD46" s="24"/>
      <c r="DE46" s="24"/>
      <c r="DF46" s="24"/>
      <c r="DG46" s="24">
        <v>-25</v>
      </c>
      <c r="DH46" s="20">
        <f t="shared" si="9"/>
        <v>-25</v>
      </c>
      <c r="DI46" s="23"/>
      <c r="DJ46" s="19" t="s">
        <v>224</v>
      </c>
      <c r="DK46" s="20">
        <v>-45.71</v>
      </c>
      <c r="DL46" s="24" t="s">
        <v>283</v>
      </c>
      <c r="DM46" s="24"/>
      <c r="DN46" s="20">
        <v>-45.71</v>
      </c>
      <c r="DO46" s="26"/>
      <c r="DP46" s="19" t="s">
        <v>298</v>
      </c>
      <c r="DQ46" s="20">
        <v>2.5564594059810926</v>
      </c>
      <c r="DR46" s="24">
        <v>-19.45</v>
      </c>
      <c r="DS46" s="19"/>
      <c r="DT46" s="20">
        <v>-25</v>
      </c>
      <c r="DU46" s="20">
        <v>-41.89354059401891</v>
      </c>
    </row>
    <row r="47" spans="1:125" ht="12.75">
      <c r="A47" s="18" t="s">
        <v>445</v>
      </c>
      <c r="B47" s="19" t="s">
        <v>688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>
        <v>27.5</v>
      </c>
      <c r="Q47" s="79"/>
      <c r="R47" s="79"/>
      <c r="S47" s="79"/>
      <c r="T47" s="79"/>
      <c r="U47" s="79" t="s">
        <v>283</v>
      </c>
      <c r="V47" s="79" t="s">
        <v>283</v>
      </c>
      <c r="W47" s="79">
        <f>_xlfn.IFERROR(VLOOKUP(B47,AA:AE,5,FALSE),"")</f>
      </c>
      <c r="X47" s="79">
        <f>Y47/(21-COUNTIF(C47:W47,""))</f>
        <v>27.5</v>
      </c>
      <c r="Y47" s="22">
        <f>SUM(C47:W47)</f>
        <v>27.5</v>
      </c>
      <c r="Z47" s="23"/>
      <c r="AA47" s="64" t="s">
        <v>903</v>
      </c>
      <c r="AB47" s="64" t="s">
        <v>909</v>
      </c>
      <c r="AC47" s="64">
        <v>-46</v>
      </c>
      <c r="AD47" s="20"/>
      <c r="AE47" s="20">
        <f>SUM(AC47:AD47)</f>
        <v>-46</v>
      </c>
      <c r="AF47" s="23"/>
      <c r="AG47" s="64" t="s">
        <v>724</v>
      </c>
      <c r="AH47" s="64" t="s">
        <v>799</v>
      </c>
      <c r="AI47" s="64">
        <v>-41.9</v>
      </c>
      <c r="AJ47" s="23"/>
      <c r="AK47" s="64" t="s">
        <v>759</v>
      </c>
      <c r="AL47" s="64" t="s">
        <v>804</v>
      </c>
      <c r="AM47" s="64">
        <v>-29.75</v>
      </c>
      <c r="AN47" s="23"/>
      <c r="AO47" s="64" t="s">
        <v>332</v>
      </c>
      <c r="AP47" s="20" t="s">
        <v>332</v>
      </c>
      <c r="AQ47" s="64">
        <v>-53</v>
      </c>
      <c r="AR47" s="20">
        <v>25</v>
      </c>
      <c r="AS47" s="64">
        <f t="shared" si="11"/>
        <v>-28</v>
      </c>
      <c r="AT47" s="23"/>
      <c r="AU47" s="64" t="s">
        <v>746</v>
      </c>
      <c r="AV47" s="64">
        <v>-40</v>
      </c>
      <c r="AW47" s="23"/>
      <c r="AX47" s="64" t="s">
        <v>620</v>
      </c>
      <c r="AY47" s="64">
        <v>-30</v>
      </c>
      <c r="AZ47" s="20">
        <v>-7.5</v>
      </c>
      <c r="BA47" s="64">
        <f t="shared" si="12"/>
        <v>-37.5</v>
      </c>
      <c r="BB47" s="23"/>
      <c r="BC47" s="64" t="s">
        <v>294</v>
      </c>
      <c r="BD47" s="64">
        <v>-27.5</v>
      </c>
      <c r="BE47" s="23"/>
      <c r="BF47" s="20" t="s">
        <v>294</v>
      </c>
      <c r="BG47" s="20">
        <v>-30.5</v>
      </c>
      <c r="BH47" s="20"/>
      <c r="BI47" s="20">
        <f t="shared" si="13"/>
        <v>-30.5</v>
      </c>
      <c r="BJ47" s="23"/>
      <c r="BK47" s="64" t="s">
        <v>280</v>
      </c>
      <c r="BL47" s="64">
        <v>-32.5</v>
      </c>
      <c r="BM47" s="23"/>
      <c r="BN47" s="20" t="s">
        <v>226</v>
      </c>
      <c r="BO47" s="20">
        <v>-50</v>
      </c>
      <c r="BP47" s="20"/>
      <c r="BQ47" s="20">
        <f t="shared" si="3"/>
        <v>-50</v>
      </c>
      <c r="BR47" s="23"/>
      <c r="BS47" s="20" t="s">
        <v>292</v>
      </c>
      <c r="BT47" s="20">
        <v>-47.5</v>
      </c>
      <c r="BU47" s="64">
        <v>-10</v>
      </c>
      <c r="BV47" s="64">
        <f t="shared" si="14"/>
        <v>-57.5</v>
      </c>
      <c r="BW47" s="23"/>
      <c r="BX47" s="20" t="s">
        <v>226</v>
      </c>
      <c r="BY47" s="20">
        <v>-42</v>
      </c>
      <c r="BZ47" s="20">
        <v>-19</v>
      </c>
      <c r="CA47" s="20">
        <f t="shared" si="15"/>
        <v>-61</v>
      </c>
      <c r="CB47" s="23"/>
      <c r="CC47" s="20" t="s">
        <v>302</v>
      </c>
      <c r="CD47" s="20">
        <v>-51</v>
      </c>
      <c r="CE47" s="23"/>
      <c r="CF47" s="20" t="s">
        <v>282</v>
      </c>
      <c r="CG47" s="20">
        <v>-36.55</v>
      </c>
      <c r="CH47" s="20">
        <v>-25</v>
      </c>
      <c r="CI47" s="20">
        <f t="shared" si="6"/>
        <v>-61.55</v>
      </c>
      <c r="CJ47" s="23"/>
      <c r="CK47" s="20" t="s">
        <v>379</v>
      </c>
      <c r="CL47" s="20">
        <v>-55.98</v>
      </c>
      <c r="CM47" s="23"/>
      <c r="CN47" s="20" t="s">
        <v>318</v>
      </c>
      <c r="CO47" s="20"/>
      <c r="CP47" s="20">
        <v>-67.5</v>
      </c>
      <c r="CQ47" s="24"/>
      <c r="CR47" s="20">
        <f t="shared" si="7"/>
        <v>-67.5</v>
      </c>
      <c r="CS47" s="23"/>
      <c r="CT47" s="25" t="s">
        <v>304</v>
      </c>
      <c r="CU47" s="20">
        <v>-32.48</v>
      </c>
      <c r="CV47" s="24">
        <v>-30</v>
      </c>
      <c r="CW47" s="24"/>
      <c r="CX47" s="24"/>
      <c r="CY47" s="20">
        <f t="shared" si="8"/>
        <v>-62.48</v>
      </c>
      <c r="CZ47" s="23"/>
      <c r="DA47" s="19" t="s">
        <v>227</v>
      </c>
      <c r="DB47" s="24">
        <v>10.27</v>
      </c>
      <c r="DC47" s="24">
        <v>-9.3</v>
      </c>
      <c r="DD47" s="24"/>
      <c r="DE47" s="24"/>
      <c r="DF47" s="24">
        <v>-4.89</v>
      </c>
      <c r="DG47" s="24">
        <v>-25</v>
      </c>
      <c r="DH47" s="20">
        <f t="shared" si="9"/>
        <v>-28.92</v>
      </c>
      <c r="DI47" s="23"/>
      <c r="DJ47" s="25" t="s">
        <v>350</v>
      </c>
      <c r="DK47" s="24">
        <v>-46.18</v>
      </c>
      <c r="DL47" s="24" t="s">
        <v>283</v>
      </c>
      <c r="DM47" s="24"/>
      <c r="DN47" s="20">
        <v>-46.18</v>
      </c>
      <c r="DO47" s="26"/>
      <c r="DP47" s="19" t="s">
        <v>446</v>
      </c>
      <c r="DQ47" s="20">
        <v>10.737129505120588</v>
      </c>
      <c r="DR47" s="24">
        <v>-40</v>
      </c>
      <c r="DS47" s="20">
        <v>-16.67</v>
      </c>
      <c r="DT47" s="20">
        <v>1.67</v>
      </c>
      <c r="DU47" s="20">
        <v>-44.26287049487941</v>
      </c>
    </row>
    <row r="48" spans="1:125" ht="12.75">
      <c r="A48" s="18" t="s">
        <v>447</v>
      </c>
      <c r="B48" s="20" t="s">
        <v>354</v>
      </c>
      <c r="C48" s="20"/>
      <c r="D48" s="20"/>
      <c r="E48" s="20"/>
      <c r="F48" s="20"/>
      <c r="G48" s="20"/>
      <c r="H48" s="20"/>
      <c r="I48" s="20"/>
      <c r="J48" s="20">
        <v>22.25</v>
      </c>
      <c r="K48" s="20">
        <v>-6.5</v>
      </c>
      <c r="L48" s="20">
        <v>8</v>
      </c>
      <c r="M48" s="20">
        <v>-20</v>
      </c>
      <c r="N48" s="20">
        <v>0</v>
      </c>
      <c r="O48" s="20">
        <v>30</v>
      </c>
      <c r="P48" s="20">
        <v>-70</v>
      </c>
      <c r="Q48" s="79">
        <v>-15</v>
      </c>
      <c r="R48" s="79">
        <v>96</v>
      </c>
      <c r="S48" s="79">
        <v>19.159999999999997</v>
      </c>
      <c r="T48" s="79">
        <v>-37.5</v>
      </c>
      <c r="U48" s="79" t="s">
        <v>283</v>
      </c>
      <c r="V48" s="79" t="s">
        <v>283</v>
      </c>
      <c r="W48" s="79">
        <f>_xlfn.IFERROR(VLOOKUP(B48,AA:AE,5,FALSE),"")</f>
      </c>
      <c r="X48" s="79">
        <f>Y48/(21-COUNTIF(C48:W48,""))</f>
        <v>2.4009090909090904</v>
      </c>
      <c r="Y48" s="22">
        <f>SUM(C48:W48)</f>
        <v>26.409999999999997</v>
      </c>
      <c r="Z48" s="23"/>
      <c r="AA48" s="64" t="s">
        <v>285</v>
      </c>
      <c r="AB48" s="64" t="s">
        <v>285</v>
      </c>
      <c r="AC48" s="64">
        <v>-46.67</v>
      </c>
      <c r="AD48" s="20"/>
      <c r="AE48" s="20">
        <f>SUM(AC48:AD48)</f>
        <v>-46.67</v>
      </c>
      <c r="AF48" s="23"/>
      <c r="AG48" s="64" t="s">
        <v>340</v>
      </c>
      <c r="AH48" s="64" t="s">
        <v>785</v>
      </c>
      <c r="AI48" s="64">
        <v>-43.75</v>
      </c>
      <c r="AJ48" s="23"/>
      <c r="AK48" s="64" t="s">
        <v>693</v>
      </c>
      <c r="AL48" s="64" t="s">
        <v>810</v>
      </c>
      <c r="AM48" s="64">
        <v>-36.6</v>
      </c>
      <c r="AN48" s="23"/>
      <c r="AO48" s="64" t="s">
        <v>286</v>
      </c>
      <c r="AP48" s="64" t="s">
        <v>802</v>
      </c>
      <c r="AQ48" s="64">
        <v>-15</v>
      </c>
      <c r="AR48" s="20">
        <v>-15</v>
      </c>
      <c r="AS48" s="64">
        <f t="shared" si="11"/>
        <v>-30</v>
      </c>
      <c r="AT48" s="23"/>
      <c r="AU48" s="64" t="s">
        <v>768</v>
      </c>
      <c r="AV48" s="64">
        <v>-42.5</v>
      </c>
      <c r="AW48" s="23"/>
      <c r="AX48" s="64" t="s">
        <v>686</v>
      </c>
      <c r="AY48" s="64">
        <v>-39</v>
      </c>
      <c r="AZ48" s="20"/>
      <c r="BA48" s="64">
        <f t="shared" si="12"/>
        <v>-39</v>
      </c>
      <c r="BB48" s="23"/>
      <c r="BC48" s="64" t="s">
        <v>319</v>
      </c>
      <c r="BD48" s="64">
        <v>-35</v>
      </c>
      <c r="BE48" s="23"/>
      <c r="BF48" s="64" t="s">
        <v>578</v>
      </c>
      <c r="BG48" s="64">
        <v>-15.5</v>
      </c>
      <c r="BH48" s="20">
        <v>-17</v>
      </c>
      <c r="BI48" s="64">
        <f t="shared" si="13"/>
        <v>-32.5</v>
      </c>
      <c r="BJ48" s="23"/>
      <c r="BK48" s="64" t="s">
        <v>294</v>
      </c>
      <c r="BL48" s="64">
        <v>-32.5</v>
      </c>
      <c r="BM48" s="23"/>
      <c r="BN48" s="20" t="s">
        <v>327</v>
      </c>
      <c r="BO48" s="20">
        <v>-55</v>
      </c>
      <c r="BP48" s="20"/>
      <c r="BQ48" s="20">
        <f t="shared" si="3"/>
        <v>-55</v>
      </c>
      <c r="BR48" s="23"/>
      <c r="BS48" s="20" t="s">
        <v>343</v>
      </c>
      <c r="BT48" s="20">
        <v>-57.5</v>
      </c>
      <c r="BU48" s="20"/>
      <c r="BV48" s="64">
        <f t="shared" si="14"/>
        <v>-57.5</v>
      </c>
      <c r="BW48" s="23"/>
      <c r="BX48" s="20" t="s">
        <v>281</v>
      </c>
      <c r="BY48" s="20">
        <v>-37</v>
      </c>
      <c r="BZ48" s="20">
        <v>-25</v>
      </c>
      <c r="CA48" s="20">
        <f t="shared" si="15"/>
        <v>-62</v>
      </c>
      <c r="CB48" s="23"/>
      <c r="CC48" s="20" t="s">
        <v>303</v>
      </c>
      <c r="CD48" s="20">
        <v>-51</v>
      </c>
      <c r="CE48" s="23"/>
      <c r="CF48" s="20" t="s">
        <v>297</v>
      </c>
      <c r="CG48" s="20">
        <v>-67.5</v>
      </c>
      <c r="CH48" s="20"/>
      <c r="CI48" s="20">
        <f t="shared" si="6"/>
        <v>-67.5</v>
      </c>
      <c r="CJ48" s="23"/>
      <c r="CK48" s="20" t="s">
        <v>369</v>
      </c>
      <c r="CL48" s="20">
        <v>-57.5</v>
      </c>
      <c r="CM48" s="23"/>
      <c r="CN48" s="20" t="s">
        <v>373</v>
      </c>
      <c r="CO48" s="20"/>
      <c r="CP48" s="20">
        <v>-67.5</v>
      </c>
      <c r="CQ48" s="24"/>
      <c r="CR48" s="20">
        <f t="shared" si="7"/>
        <v>-67.5</v>
      </c>
      <c r="CS48" s="23"/>
      <c r="CT48" s="19" t="s">
        <v>318</v>
      </c>
      <c r="CU48" s="20">
        <v>-59.71</v>
      </c>
      <c r="CV48" s="24"/>
      <c r="CW48" s="20">
        <v>-3</v>
      </c>
      <c r="CX48" s="24"/>
      <c r="CY48" s="20">
        <f t="shared" si="8"/>
        <v>-62.71</v>
      </c>
      <c r="CZ48" s="23"/>
      <c r="DA48" s="19" t="s">
        <v>302</v>
      </c>
      <c r="DB48" s="24">
        <v>-31.05</v>
      </c>
      <c r="DC48" s="24"/>
      <c r="DD48" s="24"/>
      <c r="DE48" s="24"/>
      <c r="DF48" s="24"/>
      <c r="DG48" s="20">
        <v>-2.5</v>
      </c>
      <c r="DH48" s="20">
        <f t="shared" si="9"/>
        <v>-33.55</v>
      </c>
      <c r="DI48" s="23"/>
      <c r="DJ48" s="19" t="s">
        <v>315</v>
      </c>
      <c r="DK48" s="20">
        <v>-46.18</v>
      </c>
      <c r="DL48" s="24" t="s">
        <v>283</v>
      </c>
      <c r="DM48" s="24"/>
      <c r="DN48" s="20">
        <v>-46.18</v>
      </c>
      <c r="DO48" s="26"/>
      <c r="DP48" s="19" t="s">
        <v>300</v>
      </c>
      <c r="DQ48" s="20">
        <v>-24.54201029741849</v>
      </c>
      <c r="DR48" s="24">
        <v>-20.22</v>
      </c>
      <c r="DS48" s="19"/>
      <c r="DT48" s="20"/>
      <c r="DU48" s="20">
        <v>-44.762010297418485</v>
      </c>
    </row>
    <row r="49" spans="1:125" ht="12.75">
      <c r="A49" s="18" t="s">
        <v>448</v>
      </c>
      <c r="B49" s="20" t="s">
        <v>348</v>
      </c>
      <c r="C49" s="20"/>
      <c r="D49" s="20"/>
      <c r="E49" s="20"/>
      <c r="F49" s="20"/>
      <c r="G49" s="20"/>
      <c r="H49" s="20"/>
      <c r="I49" s="20"/>
      <c r="J49" s="20">
        <v>26.36</v>
      </c>
      <c r="K49" s="20"/>
      <c r="L49" s="20"/>
      <c r="M49" s="20"/>
      <c r="N49" s="20"/>
      <c r="O49" s="20"/>
      <c r="P49" s="20"/>
      <c r="Q49" s="79"/>
      <c r="R49" s="79"/>
      <c r="S49" s="79"/>
      <c r="T49" s="79"/>
      <c r="U49" s="79" t="s">
        <v>283</v>
      </c>
      <c r="V49" s="79" t="s">
        <v>283</v>
      </c>
      <c r="W49" s="79">
        <f>_xlfn.IFERROR(VLOOKUP(B49,AA:AE,5,FALSE),"")</f>
      </c>
      <c r="X49" s="79">
        <f>Y49/(21-COUNTIF(C49:W49,""))</f>
        <v>26.36</v>
      </c>
      <c r="Y49" s="22">
        <f>SUM(C49:W49)</f>
        <v>26.36</v>
      </c>
      <c r="Z49" s="23"/>
      <c r="AA49" s="64" t="s">
        <v>223</v>
      </c>
      <c r="AB49" s="64" t="s">
        <v>223</v>
      </c>
      <c r="AC49" s="64">
        <v>-31.67</v>
      </c>
      <c r="AD49" s="20">
        <v>-16.67</v>
      </c>
      <c r="AE49" s="64">
        <f>SUM(AC49:AD49)</f>
        <v>-48.34</v>
      </c>
      <c r="AF49" s="23"/>
      <c r="AG49" s="64" t="s">
        <v>281</v>
      </c>
      <c r="AH49" s="64" t="s">
        <v>281</v>
      </c>
      <c r="AI49" s="64">
        <v>-44.1</v>
      </c>
      <c r="AJ49" s="23"/>
      <c r="AK49" s="64" t="s">
        <v>372</v>
      </c>
      <c r="AL49" s="64" t="s">
        <v>372</v>
      </c>
      <c r="AM49" s="64">
        <v>-41.6</v>
      </c>
      <c r="AN49" s="23"/>
      <c r="AO49" s="64" t="s">
        <v>313</v>
      </c>
      <c r="AP49" s="20" t="s">
        <v>811</v>
      </c>
      <c r="AQ49" s="64">
        <v>-6.670000000000002</v>
      </c>
      <c r="AR49" s="20">
        <v>-25</v>
      </c>
      <c r="AS49" s="64">
        <f t="shared" si="11"/>
        <v>-31.67</v>
      </c>
      <c r="AT49" s="23"/>
      <c r="AU49" s="64" t="s">
        <v>280</v>
      </c>
      <c r="AV49" s="64">
        <v>-45</v>
      </c>
      <c r="AW49" s="23"/>
      <c r="AX49" s="64" t="s">
        <v>282</v>
      </c>
      <c r="AY49" s="64">
        <v>-40</v>
      </c>
      <c r="AZ49" s="20"/>
      <c r="BA49" s="64">
        <f t="shared" si="12"/>
        <v>-40</v>
      </c>
      <c r="BB49" s="23"/>
      <c r="BC49" s="64" t="s">
        <v>327</v>
      </c>
      <c r="BD49" s="64">
        <v>-35</v>
      </c>
      <c r="BE49" s="23"/>
      <c r="BF49" s="20" t="s">
        <v>616</v>
      </c>
      <c r="BG49" s="20">
        <v>-32.5</v>
      </c>
      <c r="BH49" s="20"/>
      <c r="BI49" s="64">
        <f t="shared" si="13"/>
        <v>-32.5</v>
      </c>
      <c r="BJ49" s="23"/>
      <c r="BK49" s="64" t="s">
        <v>621</v>
      </c>
      <c r="BL49" s="64">
        <v>-35</v>
      </c>
      <c r="BM49" s="23"/>
      <c r="BN49" s="20" t="s">
        <v>332</v>
      </c>
      <c r="BO49" s="20">
        <v>-55</v>
      </c>
      <c r="BP49" s="20"/>
      <c r="BQ49" s="20">
        <f t="shared" si="3"/>
        <v>-55</v>
      </c>
      <c r="BR49" s="23"/>
      <c r="BS49" s="20" t="s">
        <v>327</v>
      </c>
      <c r="BT49" s="20">
        <v>-60</v>
      </c>
      <c r="BU49" s="20"/>
      <c r="BV49" s="64">
        <f t="shared" si="14"/>
        <v>-60</v>
      </c>
      <c r="BW49" s="23"/>
      <c r="BX49" s="20" t="s">
        <v>318</v>
      </c>
      <c r="BY49" s="20">
        <v>-40</v>
      </c>
      <c r="BZ49" s="20">
        <v>-25</v>
      </c>
      <c r="CA49" s="20">
        <f t="shared" si="15"/>
        <v>-65</v>
      </c>
      <c r="CB49" s="23"/>
      <c r="CC49" s="20" t="s">
        <v>449</v>
      </c>
      <c r="CD49" s="20">
        <v>-56</v>
      </c>
      <c r="CE49" s="23"/>
      <c r="CF49" s="20" t="s">
        <v>217</v>
      </c>
      <c r="CG49" s="20">
        <v>-80</v>
      </c>
      <c r="CH49" s="20"/>
      <c r="CI49" s="20">
        <f t="shared" si="6"/>
        <v>-80</v>
      </c>
      <c r="CJ49" s="23"/>
      <c r="CK49" s="20" t="s">
        <v>331</v>
      </c>
      <c r="CL49" s="20">
        <v>-64.64</v>
      </c>
      <c r="CM49" s="23"/>
      <c r="CN49" s="20" t="s">
        <v>220</v>
      </c>
      <c r="CO49" s="20"/>
      <c r="CP49" s="20">
        <v>-45.03</v>
      </c>
      <c r="CQ49" s="24">
        <v>-25</v>
      </c>
      <c r="CR49" s="20">
        <f t="shared" si="7"/>
        <v>-70.03</v>
      </c>
      <c r="CS49" s="23"/>
      <c r="CT49" s="19" t="s">
        <v>373</v>
      </c>
      <c r="CU49" s="20">
        <v>-64</v>
      </c>
      <c r="CV49" s="24"/>
      <c r="CW49" s="24"/>
      <c r="CX49" s="24"/>
      <c r="CY49" s="20">
        <f t="shared" si="8"/>
        <v>-64</v>
      </c>
      <c r="CZ49" s="23"/>
      <c r="DA49" s="19" t="s">
        <v>286</v>
      </c>
      <c r="DB49" s="24">
        <v>-10.69</v>
      </c>
      <c r="DC49" s="24">
        <v>-2.4</v>
      </c>
      <c r="DD49" s="24"/>
      <c r="DE49" s="24"/>
      <c r="DF49" s="24"/>
      <c r="DG49" s="24">
        <v>-25</v>
      </c>
      <c r="DH49" s="20">
        <f t="shared" si="9"/>
        <v>-38.09</v>
      </c>
      <c r="DI49" s="23"/>
      <c r="DJ49" s="19" t="s">
        <v>320</v>
      </c>
      <c r="DK49" s="20">
        <v>-50.74</v>
      </c>
      <c r="DL49" s="24">
        <v>-5.22</v>
      </c>
      <c r="DM49" s="24"/>
      <c r="DN49" s="20">
        <v>-55.96</v>
      </c>
      <c r="DO49" s="26"/>
      <c r="DP49" s="19" t="s">
        <v>286</v>
      </c>
      <c r="DQ49" s="20">
        <v>-1.5338756435886556</v>
      </c>
      <c r="DR49" s="24">
        <v>-40</v>
      </c>
      <c r="DS49" s="20">
        <v>-30</v>
      </c>
      <c r="DT49" s="20">
        <v>20</v>
      </c>
      <c r="DU49" s="20">
        <v>-51.53387564358866</v>
      </c>
    </row>
    <row r="50" spans="1:125" ht="12.75">
      <c r="A50" s="18" t="s">
        <v>450</v>
      </c>
      <c r="B50" s="64" t="s">
        <v>841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79"/>
      <c r="R50" s="79"/>
      <c r="S50" s="79"/>
      <c r="T50" s="79">
        <v>25</v>
      </c>
      <c r="U50" s="79" t="s">
        <v>283</v>
      </c>
      <c r="V50" s="79" t="s">
        <v>283</v>
      </c>
      <c r="W50" s="79">
        <f>_xlfn.IFERROR(VLOOKUP(B50,AA:AE,5,FALSE),"")</f>
      </c>
      <c r="X50" s="79">
        <f>Y50/(21-COUNTIF(C50:W50,""))</f>
        <v>25</v>
      </c>
      <c r="Y50" s="22">
        <f>SUM(C50:W50)</f>
        <v>25</v>
      </c>
      <c r="Z50" s="23"/>
      <c r="AA50" s="64" t="s">
        <v>387</v>
      </c>
      <c r="AB50" s="20" t="s">
        <v>387</v>
      </c>
      <c r="AC50" s="64">
        <v>-43.34</v>
      </c>
      <c r="AD50" s="20">
        <v>-5</v>
      </c>
      <c r="AE50" s="64">
        <f>SUM(AC50:AD50)</f>
        <v>-48.34</v>
      </c>
      <c r="AF50" s="23"/>
      <c r="AG50" s="64" t="s">
        <v>280</v>
      </c>
      <c r="AH50" s="64" t="s">
        <v>792</v>
      </c>
      <c r="AI50" s="64">
        <v>-46.67</v>
      </c>
      <c r="AJ50" s="23"/>
      <c r="AK50" s="64" t="s">
        <v>726</v>
      </c>
      <c r="AL50" s="64" t="s">
        <v>818</v>
      </c>
      <c r="AM50" s="64">
        <v>-44.1</v>
      </c>
      <c r="AN50" s="23"/>
      <c r="AO50" s="64" t="s">
        <v>372</v>
      </c>
      <c r="AP50" s="64" t="s">
        <v>372</v>
      </c>
      <c r="AQ50" s="64">
        <v>-32.92</v>
      </c>
      <c r="AR50" s="20"/>
      <c r="AS50" s="20">
        <f t="shared" si="11"/>
        <v>-32.92</v>
      </c>
      <c r="AT50" s="23"/>
      <c r="AU50" s="64" t="s">
        <v>618</v>
      </c>
      <c r="AV50" s="64">
        <v>-45</v>
      </c>
      <c r="AW50" s="23"/>
      <c r="AX50" s="64" t="s">
        <v>549</v>
      </c>
      <c r="AY50" s="64">
        <v>-19</v>
      </c>
      <c r="AZ50" s="20">
        <v>-25</v>
      </c>
      <c r="BA50" s="20">
        <f t="shared" si="12"/>
        <v>-44</v>
      </c>
      <c r="BB50" s="23"/>
      <c r="BC50" s="64" t="s">
        <v>223</v>
      </c>
      <c r="BD50" s="64">
        <v>-35</v>
      </c>
      <c r="BE50" s="23"/>
      <c r="BF50" s="64" t="s">
        <v>379</v>
      </c>
      <c r="BG50" s="64">
        <v>-10</v>
      </c>
      <c r="BH50" s="20">
        <v>-25</v>
      </c>
      <c r="BI50" s="64">
        <f t="shared" si="13"/>
        <v>-35</v>
      </c>
      <c r="BJ50" s="23"/>
      <c r="BK50" s="64" t="s">
        <v>387</v>
      </c>
      <c r="BL50" s="64">
        <v>-37.5</v>
      </c>
      <c r="BM50" s="23"/>
      <c r="BN50" s="64" t="s">
        <v>280</v>
      </c>
      <c r="BO50" s="64">
        <v>-55</v>
      </c>
      <c r="BP50" s="64"/>
      <c r="BQ50" s="64">
        <f t="shared" si="3"/>
        <v>-55</v>
      </c>
      <c r="BR50" s="23"/>
      <c r="BS50" s="20" t="s">
        <v>402</v>
      </c>
      <c r="BT50" s="20">
        <v>-75</v>
      </c>
      <c r="BU50" s="64"/>
      <c r="BV50" s="64">
        <f t="shared" si="14"/>
        <v>-75</v>
      </c>
      <c r="BW50" s="23"/>
      <c r="BX50" s="20" t="s">
        <v>294</v>
      </c>
      <c r="BY50" s="20">
        <v>-67</v>
      </c>
      <c r="BZ50" s="20"/>
      <c r="CA50" s="20">
        <f t="shared" si="15"/>
        <v>-67</v>
      </c>
      <c r="CB50" s="23"/>
      <c r="CC50" s="20" t="s">
        <v>364</v>
      </c>
      <c r="CD50" s="20">
        <v>-59</v>
      </c>
      <c r="CE50" s="23"/>
      <c r="CF50" s="20" t="s">
        <v>226</v>
      </c>
      <c r="CG50" s="20">
        <v>-56.95</v>
      </c>
      <c r="CH50" s="20">
        <v>-25</v>
      </c>
      <c r="CI50" s="20">
        <f t="shared" si="6"/>
        <v>-81.95</v>
      </c>
      <c r="CJ50" s="23"/>
      <c r="CK50" s="20" t="s">
        <v>217</v>
      </c>
      <c r="CL50" s="20">
        <v>-65</v>
      </c>
      <c r="CM50" s="23"/>
      <c r="CN50" s="20" t="s">
        <v>342</v>
      </c>
      <c r="CO50" s="20"/>
      <c r="CP50" s="20">
        <v>-68.36</v>
      </c>
      <c r="CQ50" s="24">
        <v>-4.22</v>
      </c>
      <c r="CR50" s="20">
        <f t="shared" si="7"/>
        <v>-72.58</v>
      </c>
      <c r="CS50" s="23"/>
      <c r="CT50" s="19" t="s">
        <v>303</v>
      </c>
      <c r="CU50" s="20">
        <v>-82.4</v>
      </c>
      <c r="CV50" s="24"/>
      <c r="CW50" s="20">
        <v>17</v>
      </c>
      <c r="CX50" s="24"/>
      <c r="CY50" s="20">
        <f t="shared" si="8"/>
        <v>-65.4</v>
      </c>
      <c r="CZ50" s="23"/>
      <c r="DA50" s="19" t="s">
        <v>229</v>
      </c>
      <c r="DB50" s="24">
        <v>-48.94</v>
      </c>
      <c r="DC50" s="24"/>
      <c r="DD50" s="24"/>
      <c r="DE50" s="24"/>
      <c r="DF50" s="24"/>
      <c r="DG50" s="20"/>
      <c r="DH50" s="20">
        <f t="shared" si="9"/>
        <v>-48.94</v>
      </c>
      <c r="DI50" s="23"/>
      <c r="DJ50" s="19" t="s">
        <v>380</v>
      </c>
      <c r="DK50" s="20">
        <v>-32</v>
      </c>
      <c r="DL50" s="24">
        <v>-25</v>
      </c>
      <c r="DM50" s="20"/>
      <c r="DN50" s="20">
        <v>-57</v>
      </c>
      <c r="DO50" s="26"/>
      <c r="DP50" s="19" t="s">
        <v>451</v>
      </c>
      <c r="DQ50" s="20">
        <v>-28.632345346988235</v>
      </c>
      <c r="DR50" s="24">
        <v>-23.1</v>
      </c>
      <c r="DS50" s="19"/>
      <c r="DT50" s="20"/>
      <c r="DU50" s="20">
        <v>-51.73234534698824</v>
      </c>
    </row>
    <row r="51" spans="1:125" ht="12.75">
      <c r="A51" s="18" t="s">
        <v>452</v>
      </c>
      <c r="B51" s="19" t="s">
        <v>342</v>
      </c>
      <c r="C51" s="20"/>
      <c r="D51" s="20"/>
      <c r="E51" s="20"/>
      <c r="F51" s="20">
        <v>-50.68</v>
      </c>
      <c r="G51" s="20">
        <v>18.43</v>
      </c>
      <c r="H51" s="20">
        <v>-72.58</v>
      </c>
      <c r="I51" s="20">
        <v>7.81</v>
      </c>
      <c r="J51" s="20">
        <v>32.06</v>
      </c>
      <c r="K51" s="20">
        <v>-47</v>
      </c>
      <c r="L51" s="20">
        <v>76.2</v>
      </c>
      <c r="M51" s="20">
        <v>-14.5</v>
      </c>
      <c r="N51" s="20">
        <v>-67.5</v>
      </c>
      <c r="O51" s="20">
        <v>-50</v>
      </c>
      <c r="P51" s="20">
        <v>-100</v>
      </c>
      <c r="Q51" s="79">
        <v>15</v>
      </c>
      <c r="R51" s="79">
        <v>26</v>
      </c>
      <c r="S51" s="79">
        <v>6.450000000000003</v>
      </c>
      <c r="T51" s="79">
        <v>23.32</v>
      </c>
      <c r="U51" s="79">
        <v>160.85</v>
      </c>
      <c r="V51" s="79">
        <v>59</v>
      </c>
      <c r="W51" s="79">
        <f>_xlfn.IFERROR(VLOOKUP(B51,AA:AE,5,FALSE),"")</f>
      </c>
      <c r="X51" s="79">
        <f>Y51/(21-COUNTIF(C51:W51,""))</f>
        <v>1.3447058823529403</v>
      </c>
      <c r="Y51" s="22">
        <f>SUM(C51:W51)</f>
        <v>22.859999999999985</v>
      </c>
      <c r="Z51" s="23"/>
      <c r="AA51" s="64" t="s">
        <v>692</v>
      </c>
      <c r="AB51" s="64" t="s">
        <v>947</v>
      </c>
      <c r="AC51" s="64">
        <v>-37.67</v>
      </c>
      <c r="AD51" s="20">
        <v>-12.5</v>
      </c>
      <c r="AE51" s="20">
        <f>SUM(AC51:AD51)</f>
        <v>-50.17</v>
      </c>
      <c r="AF51" s="23"/>
      <c r="AG51" s="64" t="s">
        <v>293</v>
      </c>
      <c r="AH51" s="64" t="s">
        <v>807</v>
      </c>
      <c r="AI51" s="64">
        <v>-48.8</v>
      </c>
      <c r="AJ51" s="23"/>
      <c r="AK51" s="64" t="s">
        <v>293</v>
      </c>
      <c r="AL51" s="64" t="s">
        <v>807</v>
      </c>
      <c r="AM51" s="64">
        <v>-44.4</v>
      </c>
      <c r="AN51" s="23"/>
      <c r="AO51" s="64" t="s">
        <v>746</v>
      </c>
      <c r="AP51" s="64" t="s">
        <v>746</v>
      </c>
      <c r="AQ51" s="64">
        <v>-35.84</v>
      </c>
      <c r="AR51" s="20"/>
      <c r="AS51" s="64">
        <f t="shared" si="11"/>
        <v>-35.84</v>
      </c>
      <c r="AT51" s="23"/>
      <c r="AU51" s="64" t="s">
        <v>330</v>
      </c>
      <c r="AV51" s="64">
        <v>-46.67</v>
      </c>
      <c r="AW51" s="23"/>
      <c r="AX51" s="64" t="s">
        <v>285</v>
      </c>
      <c r="AY51" s="64">
        <v>-45</v>
      </c>
      <c r="AZ51" s="20"/>
      <c r="BA51" s="64">
        <f t="shared" si="12"/>
        <v>-45</v>
      </c>
      <c r="BB51" s="23"/>
      <c r="BC51" s="64" t="s">
        <v>229</v>
      </c>
      <c r="BD51" s="64">
        <v>-35</v>
      </c>
      <c r="BE51" s="23"/>
      <c r="BF51" s="64" t="s">
        <v>286</v>
      </c>
      <c r="BG51" s="64">
        <v>-57.5</v>
      </c>
      <c r="BH51" s="20">
        <v>19</v>
      </c>
      <c r="BI51" s="64">
        <f t="shared" si="13"/>
        <v>-38.5</v>
      </c>
      <c r="BJ51" s="23"/>
      <c r="BK51" s="64" t="s">
        <v>313</v>
      </c>
      <c r="BL51" s="64">
        <v>-37.5</v>
      </c>
      <c r="BM51" s="23"/>
      <c r="BN51" s="20" t="s">
        <v>219</v>
      </c>
      <c r="BO51" s="20">
        <v>-60</v>
      </c>
      <c r="BP51" s="20"/>
      <c r="BQ51" s="20">
        <f t="shared" si="3"/>
        <v>-60</v>
      </c>
      <c r="BR51" s="23"/>
      <c r="BS51" s="20" t="s">
        <v>227</v>
      </c>
      <c r="BT51" s="20">
        <v>-75</v>
      </c>
      <c r="BU51" s="20"/>
      <c r="BV51" s="64">
        <f t="shared" si="14"/>
        <v>-75</v>
      </c>
      <c r="BW51" s="23"/>
      <c r="BX51" s="20" t="s">
        <v>297</v>
      </c>
      <c r="BY51" s="20">
        <v>-43</v>
      </c>
      <c r="BZ51" s="20">
        <v>-25</v>
      </c>
      <c r="CA51" s="20">
        <f t="shared" si="15"/>
        <v>-68</v>
      </c>
      <c r="CB51" s="23"/>
      <c r="CC51" s="20" t="s">
        <v>453</v>
      </c>
      <c r="CD51" s="20">
        <v>-75</v>
      </c>
      <c r="CE51" s="23"/>
      <c r="CF51" s="20" t="s">
        <v>429</v>
      </c>
      <c r="CG51" s="20">
        <v>-59.57</v>
      </c>
      <c r="CH51" s="20">
        <v>-25</v>
      </c>
      <c r="CI51" s="20">
        <f t="shared" si="6"/>
        <v>-84.57</v>
      </c>
      <c r="CJ51" s="23"/>
      <c r="CK51" s="20" t="s">
        <v>335</v>
      </c>
      <c r="CL51" s="20">
        <v>-67.5</v>
      </c>
      <c r="CM51" s="23"/>
      <c r="CN51" s="20" t="s">
        <v>423</v>
      </c>
      <c r="CO51" s="20"/>
      <c r="CP51" s="20">
        <v>-61.55</v>
      </c>
      <c r="CQ51" s="24">
        <v>-18.59</v>
      </c>
      <c r="CR51" s="20">
        <f t="shared" si="7"/>
        <v>-80.14</v>
      </c>
      <c r="CS51" s="23"/>
      <c r="CT51" s="19" t="s">
        <v>319</v>
      </c>
      <c r="CU51" s="20">
        <v>-41.43</v>
      </c>
      <c r="CV51" s="24">
        <v>-30</v>
      </c>
      <c r="CW51" s="24">
        <v>-3</v>
      </c>
      <c r="CX51" s="24"/>
      <c r="CY51" s="20">
        <f t="shared" si="8"/>
        <v>-74.43</v>
      </c>
      <c r="CZ51" s="23"/>
      <c r="DA51" s="25" t="s">
        <v>342</v>
      </c>
      <c r="DB51" s="24">
        <v>-25.68</v>
      </c>
      <c r="DC51" s="24"/>
      <c r="DD51" s="24"/>
      <c r="DE51" s="24"/>
      <c r="DF51" s="24"/>
      <c r="DG51" s="24">
        <v>-25</v>
      </c>
      <c r="DH51" s="20">
        <f t="shared" si="9"/>
        <v>-50.68</v>
      </c>
      <c r="DI51" s="23"/>
      <c r="DJ51" s="19" t="s">
        <v>227</v>
      </c>
      <c r="DK51" s="20">
        <v>-77.86</v>
      </c>
      <c r="DL51" s="20">
        <v>5</v>
      </c>
      <c r="DM51" s="20">
        <v>14.87</v>
      </c>
      <c r="DN51" s="20">
        <v>-57.99</v>
      </c>
      <c r="DO51" s="26"/>
      <c r="DP51" s="19" t="s">
        <v>366</v>
      </c>
      <c r="DQ51" s="20">
        <v>-18.86667041614046</v>
      </c>
      <c r="DR51" s="24">
        <v>-40</v>
      </c>
      <c r="DS51" s="19"/>
      <c r="DT51" s="20"/>
      <c r="DU51" s="20">
        <v>-58.866670416140465</v>
      </c>
    </row>
    <row r="52" spans="1:125" ht="12.75">
      <c r="A52" s="18" t="s">
        <v>454</v>
      </c>
      <c r="B52" s="19" t="s">
        <v>332</v>
      </c>
      <c r="C52" s="20">
        <v>-33.233972277754205</v>
      </c>
      <c r="D52" s="20">
        <v>-8.50718748561992</v>
      </c>
      <c r="E52" s="20">
        <v>37.29</v>
      </c>
      <c r="F52" s="20">
        <v>30.82</v>
      </c>
      <c r="G52" s="20">
        <v>-30.34</v>
      </c>
      <c r="H52" s="20">
        <v>-31.64</v>
      </c>
      <c r="I52" s="20">
        <v>-41.54</v>
      </c>
      <c r="J52" s="20">
        <v>15.82</v>
      </c>
      <c r="K52" s="20">
        <v>-44.5</v>
      </c>
      <c r="L52" s="20">
        <v>78.67</v>
      </c>
      <c r="M52" s="20">
        <v>-16</v>
      </c>
      <c r="N52" s="20">
        <v>-55</v>
      </c>
      <c r="O52" s="20">
        <v>50</v>
      </c>
      <c r="P52" s="20">
        <v>24.5</v>
      </c>
      <c r="Q52" s="79">
        <v>142.5</v>
      </c>
      <c r="R52" s="79">
        <v>2.5</v>
      </c>
      <c r="S52" s="79">
        <v>-15</v>
      </c>
      <c r="T52" s="79">
        <v>-28</v>
      </c>
      <c r="U52" s="79">
        <v>-55.84</v>
      </c>
      <c r="V52" s="79">
        <v>-41.25</v>
      </c>
      <c r="W52" s="79">
        <f>_xlfn.IFERROR(VLOOKUP(B52,AA:AE,5,FALSE),"")</f>
        <v>40.33</v>
      </c>
      <c r="X52" s="79">
        <f>Y52/(21-COUNTIF(C52:W52,""))</f>
        <v>1.027563820791708</v>
      </c>
      <c r="Y52" s="22">
        <f>SUM(C52:W52)</f>
        <v>21.578840236625865</v>
      </c>
      <c r="Z52" s="23"/>
      <c r="AA52" s="64" t="s">
        <v>360</v>
      </c>
      <c r="AB52" s="64" t="s">
        <v>360</v>
      </c>
      <c r="AC52" s="64">
        <v>-39.17</v>
      </c>
      <c r="AD52" s="20">
        <v>-15</v>
      </c>
      <c r="AE52" s="20">
        <f>SUM(AC52:AD52)</f>
        <v>-54.17</v>
      </c>
      <c r="AF52" s="23"/>
      <c r="AG52" s="64" t="s">
        <v>768</v>
      </c>
      <c r="AH52" s="64" t="s">
        <v>795</v>
      </c>
      <c r="AI52" s="64">
        <v>-50.01</v>
      </c>
      <c r="AJ52" s="23"/>
      <c r="AK52" s="64" t="s">
        <v>767</v>
      </c>
      <c r="AL52" s="64" t="s">
        <v>814</v>
      </c>
      <c r="AM52" s="64">
        <v>-47.5</v>
      </c>
      <c r="AN52" s="23"/>
      <c r="AO52" s="64" t="s">
        <v>354</v>
      </c>
      <c r="AP52" s="64" t="s">
        <v>354</v>
      </c>
      <c r="AQ52" s="64">
        <v>-37.5</v>
      </c>
      <c r="AR52" s="20"/>
      <c r="AS52" s="20">
        <f t="shared" si="11"/>
        <v>-37.5</v>
      </c>
      <c r="AT52" s="23"/>
      <c r="AU52" s="64" t="s">
        <v>570</v>
      </c>
      <c r="AV52" s="64">
        <v>-50</v>
      </c>
      <c r="AW52" s="23"/>
      <c r="AX52" s="20" t="s">
        <v>689</v>
      </c>
      <c r="AY52" s="20">
        <v>-45</v>
      </c>
      <c r="AZ52" s="20"/>
      <c r="BA52" s="64">
        <f t="shared" si="12"/>
        <v>-45</v>
      </c>
      <c r="BB52" s="23"/>
      <c r="BC52" s="64" t="s">
        <v>690</v>
      </c>
      <c r="BD52" s="64">
        <v>-37.5</v>
      </c>
      <c r="BE52" s="23"/>
      <c r="BF52" s="20" t="s">
        <v>617</v>
      </c>
      <c r="BG52" s="20">
        <v>-30</v>
      </c>
      <c r="BH52" s="20">
        <v>-9</v>
      </c>
      <c r="BI52" s="20">
        <f t="shared" si="13"/>
        <v>-39</v>
      </c>
      <c r="BJ52" s="23"/>
      <c r="BK52" s="64" t="s">
        <v>569</v>
      </c>
      <c r="BL52" s="64">
        <v>-45</v>
      </c>
      <c r="BM52" s="23"/>
      <c r="BN52" s="20" t="s">
        <v>342</v>
      </c>
      <c r="BO52" s="20">
        <v>-42.5</v>
      </c>
      <c r="BP52" s="20">
        <v>-25</v>
      </c>
      <c r="BQ52" s="20">
        <f t="shared" si="3"/>
        <v>-67.5</v>
      </c>
      <c r="BR52" s="23"/>
      <c r="BS52" s="35"/>
      <c r="BT52" s="35"/>
      <c r="BU52" s="35"/>
      <c r="BV52" s="35">
        <f>SUM(BV3:BV51)</f>
        <v>0.009999999999990905</v>
      </c>
      <c r="BW52" s="34"/>
      <c r="BX52" s="20" t="s">
        <v>402</v>
      </c>
      <c r="BY52" s="20">
        <v>-80</v>
      </c>
      <c r="BZ52" s="20"/>
      <c r="CA52" s="20">
        <f t="shared" si="15"/>
        <v>-80</v>
      </c>
      <c r="CB52" s="23"/>
      <c r="CC52" s="20" t="s">
        <v>455</v>
      </c>
      <c r="CD52" s="20">
        <v>-80</v>
      </c>
      <c r="CE52" s="23"/>
      <c r="CF52" s="20" t="s">
        <v>308</v>
      </c>
      <c r="CG52" s="20">
        <v>-90</v>
      </c>
      <c r="CH52" s="20"/>
      <c r="CI52" s="20">
        <f t="shared" si="6"/>
        <v>-90</v>
      </c>
      <c r="CJ52" s="23"/>
      <c r="CK52" s="20" t="s">
        <v>295</v>
      </c>
      <c r="CL52" s="20">
        <v>-84.05</v>
      </c>
      <c r="CM52" s="23"/>
      <c r="CN52" s="20" t="s">
        <v>281</v>
      </c>
      <c r="CO52" s="20"/>
      <c r="CP52" s="20">
        <v>-69.68</v>
      </c>
      <c r="CQ52" s="24">
        <v>-11.85</v>
      </c>
      <c r="CR52" s="20">
        <f t="shared" si="7"/>
        <v>-81.53</v>
      </c>
      <c r="CS52" s="23"/>
      <c r="CT52" s="19" t="s">
        <v>295</v>
      </c>
      <c r="CU52" s="20">
        <v>-77.8</v>
      </c>
      <c r="CV52" s="24"/>
      <c r="CW52" s="24"/>
      <c r="CX52" s="24"/>
      <c r="CY52" s="20">
        <f t="shared" si="8"/>
        <v>-77.8</v>
      </c>
      <c r="CZ52" s="23"/>
      <c r="DA52" s="19" t="s">
        <v>331</v>
      </c>
      <c r="DB52" s="24">
        <v>-66.44</v>
      </c>
      <c r="DC52" s="24"/>
      <c r="DD52" s="24"/>
      <c r="DE52" s="24"/>
      <c r="DF52" s="24"/>
      <c r="DG52" s="24">
        <v>14</v>
      </c>
      <c r="DH52" s="20">
        <f t="shared" si="9"/>
        <v>-52.44</v>
      </c>
      <c r="DI52" s="23"/>
      <c r="DJ52" s="19" t="s">
        <v>383</v>
      </c>
      <c r="DK52" s="20">
        <v>-55</v>
      </c>
      <c r="DL52" s="24">
        <v>-6.33</v>
      </c>
      <c r="DM52" s="20"/>
      <c r="DN52" s="20">
        <v>-61.33</v>
      </c>
      <c r="DO52" s="26"/>
      <c r="DP52" s="19" t="s">
        <v>383</v>
      </c>
      <c r="DQ52" s="19"/>
      <c r="DR52" s="24">
        <v>-40</v>
      </c>
      <c r="DS52" s="19"/>
      <c r="DT52" s="20">
        <v>-25</v>
      </c>
      <c r="DU52" s="20">
        <v>-65</v>
      </c>
    </row>
    <row r="53" spans="1:125" ht="12.75">
      <c r="A53" s="18" t="s">
        <v>456</v>
      </c>
      <c r="B53" s="31" t="s">
        <v>362</v>
      </c>
      <c r="C53" s="20"/>
      <c r="D53" s="20">
        <v>18.55583762392437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79"/>
      <c r="R53" s="79"/>
      <c r="S53" s="79"/>
      <c r="T53" s="79"/>
      <c r="U53" s="79" t="s">
        <v>283</v>
      </c>
      <c r="V53" s="79" t="s">
        <v>283</v>
      </c>
      <c r="W53" s="79">
        <f>_xlfn.IFERROR(VLOOKUP(B53,AA:AE,5,FALSE),"")</f>
      </c>
      <c r="X53" s="79">
        <f>Y53/(21-COUNTIF(C53:W53,""))</f>
        <v>18.55583762392437</v>
      </c>
      <c r="Y53" s="22">
        <f>SUM(C53:W53)</f>
        <v>18.55583762392437</v>
      </c>
      <c r="Z53" s="23"/>
      <c r="AA53" s="64" t="s">
        <v>905</v>
      </c>
      <c r="AB53" s="64" t="s">
        <v>910</v>
      </c>
      <c r="AC53" s="64">
        <v>-55</v>
      </c>
      <c r="AD53" s="20"/>
      <c r="AE53" s="64">
        <f>SUM(AC53:AD53)</f>
        <v>-55</v>
      </c>
      <c r="AF53" s="23"/>
      <c r="AG53" s="64" t="s">
        <v>616</v>
      </c>
      <c r="AH53" s="64" t="s">
        <v>616</v>
      </c>
      <c r="AI53" s="64">
        <v>-61.67</v>
      </c>
      <c r="AJ53" s="23"/>
      <c r="AK53" s="64" t="s">
        <v>875</v>
      </c>
      <c r="AL53" s="64" t="s">
        <v>881</v>
      </c>
      <c r="AM53" s="64">
        <v>-52.5</v>
      </c>
      <c r="AN53" s="23"/>
      <c r="AO53" s="64" t="s">
        <v>759</v>
      </c>
      <c r="AP53" s="64" t="s">
        <v>804</v>
      </c>
      <c r="AQ53" s="64">
        <v>-17.090000000000003</v>
      </c>
      <c r="AR53" s="20">
        <v>-25</v>
      </c>
      <c r="AS53" s="64">
        <f t="shared" si="11"/>
        <v>-42.09</v>
      </c>
      <c r="AT53" s="23"/>
      <c r="AU53" s="64" t="s">
        <v>286</v>
      </c>
      <c r="AV53" s="64">
        <v>-50</v>
      </c>
      <c r="AW53" s="23"/>
      <c r="AX53" s="64" t="s">
        <v>580</v>
      </c>
      <c r="AY53" s="64">
        <v>-45</v>
      </c>
      <c r="AZ53" s="20"/>
      <c r="BA53" s="64">
        <f t="shared" si="12"/>
        <v>-45</v>
      </c>
      <c r="BB53" s="23"/>
      <c r="BC53" s="64" t="s">
        <v>724</v>
      </c>
      <c r="BD53" s="64">
        <v>-40</v>
      </c>
      <c r="BE53" s="23"/>
      <c r="BF53" s="64" t="s">
        <v>297</v>
      </c>
      <c r="BG53" s="64">
        <v>-60</v>
      </c>
      <c r="BH53" s="20">
        <v>7</v>
      </c>
      <c r="BI53" s="64">
        <f t="shared" si="13"/>
        <v>-53</v>
      </c>
      <c r="BJ53" s="23"/>
      <c r="BK53" s="64" t="s">
        <v>230</v>
      </c>
      <c r="BL53" s="64">
        <v>-45</v>
      </c>
      <c r="BM53" s="23"/>
      <c r="BN53" s="64" t="s">
        <v>550</v>
      </c>
      <c r="BO53" s="64">
        <v>-45</v>
      </c>
      <c r="BP53" s="64">
        <v>-25</v>
      </c>
      <c r="BQ53" s="64">
        <f t="shared" si="3"/>
        <v>-70</v>
      </c>
      <c r="BR53" s="23"/>
      <c r="BS53" s="35"/>
      <c r="BT53" s="35"/>
      <c r="BU53" s="35"/>
      <c r="BV53" s="35"/>
      <c r="BW53" s="34"/>
      <c r="BX53" s="34"/>
      <c r="BY53" s="35">
        <f>SUM(BY3:BY52)</f>
        <v>-49.99999999999994</v>
      </c>
      <c r="BZ53" s="35">
        <f>SUM(BZ3:BZ52)</f>
        <v>0</v>
      </c>
      <c r="CA53" s="35">
        <f>SUM(CA3:CA52)</f>
        <v>1.1368683772161603E-13</v>
      </c>
      <c r="CB53" s="34"/>
      <c r="CC53" s="34"/>
      <c r="CD53" s="35">
        <f>SUM(CD3:CD52)</f>
        <v>0</v>
      </c>
      <c r="CE53" s="34"/>
      <c r="CF53" s="20" t="s">
        <v>343</v>
      </c>
      <c r="CG53" s="20">
        <v>-90</v>
      </c>
      <c r="CH53" s="20">
        <v>-25</v>
      </c>
      <c r="CI53" s="20">
        <f t="shared" si="6"/>
        <v>-115</v>
      </c>
      <c r="CJ53" s="35"/>
      <c r="CK53" s="34"/>
      <c r="CL53" s="35">
        <f>SUM(CL3:CL52)</f>
        <v>0</v>
      </c>
      <c r="CM53" s="23"/>
      <c r="CN53" s="20" t="s">
        <v>410</v>
      </c>
      <c r="CO53" s="20">
        <v>-5</v>
      </c>
      <c r="CP53" s="20">
        <v>-82.5</v>
      </c>
      <c r="CQ53" s="24"/>
      <c r="CR53" s="20">
        <f t="shared" si="7"/>
        <v>-87.5</v>
      </c>
      <c r="CS53" s="23"/>
      <c r="CT53" s="19" t="s">
        <v>369</v>
      </c>
      <c r="CU53" s="24">
        <v>-64</v>
      </c>
      <c r="CV53" s="24">
        <v>-15</v>
      </c>
      <c r="CW53" s="20">
        <v>-3</v>
      </c>
      <c r="CX53" s="24">
        <v>0</v>
      </c>
      <c r="CY53" s="20">
        <f t="shared" si="8"/>
        <v>-82</v>
      </c>
      <c r="CZ53" s="23"/>
      <c r="DA53" s="19" t="s">
        <v>313</v>
      </c>
      <c r="DB53" s="24">
        <v>10.04</v>
      </c>
      <c r="DC53" s="24">
        <v>-13.9</v>
      </c>
      <c r="DD53" s="24">
        <v>-10</v>
      </c>
      <c r="DE53" s="24">
        <v>-5</v>
      </c>
      <c r="DF53" s="24">
        <v>-10</v>
      </c>
      <c r="DG53" s="20">
        <v>-25</v>
      </c>
      <c r="DH53" s="20">
        <f t="shared" si="9"/>
        <v>-53.86</v>
      </c>
      <c r="DI53" s="23"/>
      <c r="DJ53" s="25" t="s">
        <v>457</v>
      </c>
      <c r="DK53" s="24">
        <v>-73.6</v>
      </c>
      <c r="DL53" s="24">
        <v>-13</v>
      </c>
      <c r="DM53" s="24"/>
      <c r="DN53" s="20">
        <v>-86.6</v>
      </c>
      <c r="DO53" s="26"/>
      <c r="DP53" s="19" t="s">
        <v>227</v>
      </c>
      <c r="DQ53" s="20">
        <v>-5.21517718820143</v>
      </c>
      <c r="DR53" s="24">
        <v>-22.75</v>
      </c>
      <c r="DS53" s="20">
        <v>-15</v>
      </c>
      <c r="DT53" s="20">
        <v>-25</v>
      </c>
      <c r="DU53" s="20">
        <v>-67.96517718820144</v>
      </c>
    </row>
    <row r="54" spans="1:125" ht="12.75">
      <c r="A54" s="18" t="s">
        <v>458</v>
      </c>
      <c r="B54" s="19" t="s">
        <v>281</v>
      </c>
      <c r="C54" s="20"/>
      <c r="D54" s="20">
        <v>-116.44913980253908</v>
      </c>
      <c r="E54" s="20">
        <v>27.02</v>
      </c>
      <c r="F54" s="20">
        <v>-20.82</v>
      </c>
      <c r="G54" s="20">
        <v>166.94</v>
      </c>
      <c r="H54" s="20"/>
      <c r="I54" s="20">
        <v>-17.39</v>
      </c>
      <c r="J54" s="20">
        <v>18.52</v>
      </c>
      <c r="K54" s="20">
        <v>-43</v>
      </c>
      <c r="L54" s="20">
        <v>-62</v>
      </c>
      <c r="M54" s="20">
        <v>-30</v>
      </c>
      <c r="N54" s="20">
        <v>115</v>
      </c>
      <c r="O54" s="20">
        <v>22.5</v>
      </c>
      <c r="P54" s="20">
        <v>32.5</v>
      </c>
      <c r="Q54" s="79">
        <v>22.5</v>
      </c>
      <c r="R54" s="79">
        <v>-5</v>
      </c>
      <c r="S54" s="79">
        <v>-1.8799999999999955</v>
      </c>
      <c r="T54" s="79">
        <v>-22.5</v>
      </c>
      <c r="U54" s="79">
        <v>-29.67</v>
      </c>
      <c r="V54" s="79">
        <v>-44.1</v>
      </c>
      <c r="W54" s="79">
        <f>_xlfn.IFERROR(VLOOKUP(B54,AA:AE,5,FALSE),"")</f>
        <v>6</v>
      </c>
      <c r="X54" s="79">
        <f>Y54/(21-COUNTIF(C54:W54,""))</f>
        <v>0.9563610630242588</v>
      </c>
      <c r="Y54" s="22">
        <f>SUM(C54:W54)</f>
        <v>18.170860197460918</v>
      </c>
      <c r="Z54" s="23"/>
      <c r="AA54" s="64" t="s">
        <v>579</v>
      </c>
      <c r="AB54" s="64" t="s">
        <v>806</v>
      </c>
      <c r="AC54" s="64">
        <v>-55</v>
      </c>
      <c r="AD54" s="20"/>
      <c r="AE54" s="64">
        <f>SUM(AC54:AD54)</f>
        <v>-55</v>
      </c>
      <c r="AF54" s="23"/>
      <c r="AG54" s="64" t="s">
        <v>285</v>
      </c>
      <c r="AH54" s="64" t="s">
        <v>285</v>
      </c>
      <c r="AI54" s="64">
        <v>-61.67</v>
      </c>
      <c r="AJ54" s="23"/>
      <c r="AK54" s="64" t="s">
        <v>332</v>
      </c>
      <c r="AL54" s="64" t="s">
        <v>332</v>
      </c>
      <c r="AM54" s="64">
        <v>-55.84</v>
      </c>
      <c r="AN54" s="23"/>
      <c r="AO54" s="64" t="s">
        <v>302</v>
      </c>
      <c r="AP54" s="64" t="s">
        <v>302</v>
      </c>
      <c r="AQ54" s="64">
        <v>-21.25</v>
      </c>
      <c r="AR54" s="20">
        <v>-25</v>
      </c>
      <c r="AS54" s="64">
        <f t="shared" si="11"/>
        <v>-46.25</v>
      </c>
      <c r="AT54" s="23"/>
      <c r="AU54" s="64" t="s">
        <v>692</v>
      </c>
      <c r="AV54" s="64">
        <v>-50</v>
      </c>
      <c r="AW54" s="23"/>
      <c r="AX54" s="64" t="s">
        <v>313</v>
      </c>
      <c r="AY54" s="64">
        <v>-22</v>
      </c>
      <c r="AZ54" s="20">
        <v>-25</v>
      </c>
      <c r="BA54" s="20">
        <f t="shared" si="12"/>
        <v>-47</v>
      </c>
      <c r="BB54" s="23"/>
      <c r="BC54" s="64" t="s">
        <v>455</v>
      </c>
      <c r="BD54" s="64">
        <v>-47.5</v>
      </c>
      <c r="BE54" s="23"/>
      <c r="BF54" s="64" t="s">
        <v>230</v>
      </c>
      <c r="BG54" s="64">
        <v>-55</v>
      </c>
      <c r="BH54" s="64"/>
      <c r="BI54" s="64">
        <f t="shared" si="13"/>
        <v>-55</v>
      </c>
      <c r="BJ54" s="23"/>
      <c r="BK54" s="64" t="s">
        <v>342</v>
      </c>
      <c r="BL54" s="64">
        <v>-50</v>
      </c>
      <c r="BM54" s="23"/>
      <c r="BN54" s="64" t="s">
        <v>313</v>
      </c>
      <c r="BO54" s="64">
        <v>-50</v>
      </c>
      <c r="BP54" s="64">
        <v>-25</v>
      </c>
      <c r="BQ54" s="64">
        <f t="shared" si="3"/>
        <v>-75</v>
      </c>
      <c r="BR54" s="23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4"/>
      <c r="CG54" s="35">
        <f>SUM(CG3:CG53)</f>
        <v>0</v>
      </c>
      <c r="CH54" s="35">
        <f>SUM(CH3:CH53)</f>
        <v>0</v>
      </c>
      <c r="CI54" s="35">
        <f>SUM(CI3:CI53)</f>
        <v>0</v>
      </c>
      <c r="CJ54" s="35"/>
      <c r="CK54" s="35"/>
      <c r="CL54" s="35"/>
      <c r="CM54" s="23"/>
      <c r="CN54" s="20" t="s">
        <v>327</v>
      </c>
      <c r="CO54" s="20"/>
      <c r="CP54" s="20">
        <v>-90</v>
      </c>
      <c r="CQ54" s="24">
        <v>-12.18</v>
      </c>
      <c r="CR54" s="20">
        <f t="shared" si="7"/>
        <v>-102.18</v>
      </c>
      <c r="CS54" s="35"/>
      <c r="CT54" s="34"/>
      <c r="CU54" s="35">
        <f>SUM(CU3:CU53)</f>
        <v>0.009999999999806164</v>
      </c>
      <c r="CV54" s="35">
        <f>SUM(CV3:CV53)</f>
        <v>-1.4210854715202004E-14</v>
      </c>
      <c r="CW54" s="35">
        <f>SUM(CW3:CW53)</f>
        <v>0</v>
      </c>
      <c r="CX54" s="35">
        <f>SUM(CX3:CX53)</f>
        <v>0</v>
      </c>
      <c r="CY54" s="35">
        <f>SUM(CY3:CY53)</f>
        <v>0.009999999999976694</v>
      </c>
      <c r="CZ54" s="35"/>
      <c r="DA54" s="19" t="s">
        <v>328</v>
      </c>
      <c r="DB54" s="24">
        <v>-54.27</v>
      </c>
      <c r="DC54" s="24"/>
      <c r="DD54" s="24"/>
      <c r="DE54" s="24"/>
      <c r="DF54" s="24"/>
      <c r="DG54" s="24">
        <v>-2.5</v>
      </c>
      <c r="DH54" s="20">
        <f t="shared" si="9"/>
        <v>-56.77</v>
      </c>
      <c r="DI54" s="23"/>
      <c r="DJ54" s="19" t="s">
        <v>405</v>
      </c>
      <c r="DK54" s="20">
        <v>-64</v>
      </c>
      <c r="DL54" s="24">
        <v>-25</v>
      </c>
      <c r="DM54" s="24"/>
      <c r="DN54" s="20">
        <v>-89</v>
      </c>
      <c r="DO54" s="26"/>
      <c r="DP54" s="19" t="s">
        <v>285</v>
      </c>
      <c r="DQ54" s="20">
        <v>-30.67751287177311</v>
      </c>
      <c r="DR54" s="24">
        <v>-18.49</v>
      </c>
      <c r="DS54" s="19"/>
      <c r="DT54" s="20">
        <v>-25</v>
      </c>
      <c r="DU54" s="20">
        <v>-74.16751287177311</v>
      </c>
    </row>
    <row r="55" spans="1:125" ht="12.75">
      <c r="A55" s="18" t="s">
        <v>459</v>
      </c>
      <c r="B55" s="19" t="s">
        <v>320</v>
      </c>
      <c r="C55" s="20">
        <v>32.4363569430881</v>
      </c>
      <c r="D55" s="20">
        <v>12.306775128717728</v>
      </c>
      <c r="E55" s="20">
        <v>-55.96</v>
      </c>
      <c r="F55" s="20">
        <v>29.25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79"/>
      <c r="R55" s="79"/>
      <c r="S55" s="79"/>
      <c r="T55" s="79"/>
      <c r="U55" s="79" t="s">
        <v>283</v>
      </c>
      <c r="V55" s="79" t="s">
        <v>283</v>
      </c>
      <c r="W55" s="79">
        <f>_xlfn.IFERROR(VLOOKUP(B55,AA:AE,5,FALSE),"")</f>
      </c>
      <c r="X55" s="79">
        <f>Y55/(21-COUNTIF(C55:W55,""))</f>
        <v>4.508283017951458</v>
      </c>
      <c r="Y55" s="22">
        <f>SUM(C55:W55)</f>
        <v>18.03313207180583</v>
      </c>
      <c r="Z55" s="23"/>
      <c r="AA55" s="64" t="s">
        <v>372</v>
      </c>
      <c r="AB55" s="64" t="s">
        <v>372</v>
      </c>
      <c r="AC55" s="64">
        <v>-57.5</v>
      </c>
      <c r="AD55" s="20"/>
      <c r="AE55" s="64">
        <f>SUM(AC55:AD55)</f>
        <v>-57.5</v>
      </c>
      <c r="AF55" s="23"/>
      <c r="AG55" s="64" t="s">
        <v>693</v>
      </c>
      <c r="AH55" s="64" t="s">
        <v>810</v>
      </c>
      <c r="AI55" s="64">
        <v>-62.5</v>
      </c>
      <c r="AJ55" s="23"/>
      <c r="AK55" s="64" t="s">
        <v>873</v>
      </c>
      <c r="AL55" s="64" t="s">
        <v>882</v>
      </c>
      <c r="AM55" s="64">
        <v>-56.25</v>
      </c>
      <c r="AN55" s="23"/>
      <c r="AO55" s="64" t="s">
        <v>224</v>
      </c>
      <c r="AP55" s="64" t="s">
        <v>787</v>
      </c>
      <c r="AQ55" s="64">
        <v>-46.25</v>
      </c>
      <c r="AR55" s="20"/>
      <c r="AS55" s="64">
        <f t="shared" si="11"/>
        <v>-46.25</v>
      </c>
      <c r="AT55" s="23"/>
      <c r="AU55" s="64" t="s">
        <v>689</v>
      </c>
      <c r="AV55" s="64">
        <v>-60</v>
      </c>
      <c r="AW55" s="23"/>
      <c r="AX55" s="64" t="s">
        <v>618</v>
      </c>
      <c r="AY55" s="64">
        <v>-51</v>
      </c>
      <c r="AZ55" s="20"/>
      <c r="BA55" s="20">
        <f t="shared" si="12"/>
        <v>-51</v>
      </c>
      <c r="BB55" s="23"/>
      <c r="BC55" s="64" t="s">
        <v>302</v>
      </c>
      <c r="BD55" s="64">
        <v>-47.5</v>
      </c>
      <c r="BE55" s="23"/>
      <c r="BF55" s="64" t="s">
        <v>690</v>
      </c>
      <c r="BG55" s="64">
        <v>-55</v>
      </c>
      <c r="BH55" s="64"/>
      <c r="BI55" s="64">
        <f t="shared" si="13"/>
        <v>-55</v>
      </c>
      <c r="BJ55" s="23"/>
      <c r="BK55" s="64" t="s">
        <v>226</v>
      </c>
      <c r="BL55" s="64">
        <v>-50</v>
      </c>
      <c r="BM55" s="23"/>
      <c r="BN55" s="64" t="s">
        <v>227</v>
      </c>
      <c r="BO55" s="64">
        <v>-75</v>
      </c>
      <c r="BP55" s="64"/>
      <c r="BQ55" s="64">
        <f t="shared" si="3"/>
        <v>-75</v>
      </c>
      <c r="BR55" s="23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4"/>
      <c r="CO55" s="35">
        <f>SUM(CO3:CO54)</f>
        <v>0</v>
      </c>
      <c r="CP55" s="35">
        <f>SUM(CP3:CP54)</f>
        <v>0.0500000000001819</v>
      </c>
      <c r="CQ55" s="35">
        <f>SUM(CQ3:CQ54)</f>
        <v>3.375077994860476E-14</v>
      </c>
      <c r="CR55" s="35">
        <f>SUM(CR3:CR54)</f>
        <v>0.04999999999969873</v>
      </c>
      <c r="CS55" s="35"/>
      <c r="CT55" s="35"/>
      <c r="CU55" s="35"/>
      <c r="CV55" s="35"/>
      <c r="CW55" s="35"/>
      <c r="CX55" s="35"/>
      <c r="CY55" s="35"/>
      <c r="CZ55" s="35"/>
      <c r="DA55" s="19" t="s">
        <v>217</v>
      </c>
      <c r="DB55" s="24">
        <v>-48.88</v>
      </c>
      <c r="DC55" s="24">
        <v>-16.2</v>
      </c>
      <c r="DD55" s="20"/>
      <c r="DE55" s="20"/>
      <c r="DF55" s="20"/>
      <c r="DG55" s="20">
        <v>8</v>
      </c>
      <c r="DH55" s="20">
        <f t="shared" si="9"/>
        <v>-57.08</v>
      </c>
      <c r="DI55" s="35"/>
      <c r="DJ55" s="34"/>
      <c r="DK55" s="35"/>
      <c r="DL55" s="36"/>
      <c r="DM55" s="34"/>
      <c r="DN55" s="35">
        <f>SUM(DN3:DN54)</f>
        <v>0.2199999999996578</v>
      </c>
      <c r="DO55" s="33"/>
      <c r="DP55" s="19" t="s">
        <v>392</v>
      </c>
      <c r="DQ55" s="20">
        <v>-38.34689108971639</v>
      </c>
      <c r="DR55" s="24">
        <v>-40</v>
      </c>
      <c r="DS55" s="19"/>
      <c r="DT55" s="20"/>
      <c r="DU55" s="20">
        <v>-78.3468910897164</v>
      </c>
    </row>
    <row r="56" spans="1:125" ht="12.75">
      <c r="A56" s="18" t="s">
        <v>460</v>
      </c>
      <c r="B56" s="19" t="s">
        <v>333</v>
      </c>
      <c r="C56" s="20">
        <v>17.552650281466182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79"/>
      <c r="R56" s="79"/>
      <c r="S56" s="79"/>
      <c r="T56" s="79"/>
      <c r="U56" s="79" t="s">
        <v>283</v>
      </c>
      <c r="V56" s="79" t="s">
        <v>283</v>
      </c>
      <c r="W56" s="79">
        <f>_xlfn.IFERROR(VLOOKUP(B56,AA:AE,5,FALSE),"")</f>
      </c>
      <c r="X56" s="79">
        <f>Y56/(21-COUNTIF(C56:W56,""))</f>
        <v>17.552650281466182</v>
      </c>
      <c r="Y56" s="22">
        <f>SUM(C56:W56)</f>
        <v>17.552650281466182</v>
      </c>
      <c r="Z56" s="23"/>
      <c r="AA56" s="64" t="s">
        <v>286</v>
      </c>
      <c r="AB56" s="64" t="s">
        <v>802</v>
      </c>
      <c r="AC56" s="64">
        <v>-35.84</v>
      </c>
      <c r="AD56" s="20">
        <v>-25</v>
      </c>
      <c r="AE56" s="64">
        <f>SUM(AC56:AD56)</f>
        <v>-60.84</v>
      </c>
      <c r="AF56" s="23"/>
      <c r="AG56" s="64" t="s">
        <v>580</v>
      </c>
      <c r="AH56" s="64" t="s">
        <v>794</v>
      </c>
      <c r="AI56" s="64">
        <v>-70</v>
      </c>
      <c r="AJ56" s="23"/>
      <c r="AK56" s="64" t="s">
        <v>617</v>
      </c>
      <c r="AL56" s="64" t="s">
        <v>817</v>
      </c>
      <c r="AM56" s="64">
        <v>-70</v>
      </c>
      <c r="AN56" s="23"/>
      <c r="AO56" s="64" t="s">
        <v>620</v>
      </c>
      <c r="AP56" s="64" t="s">
        <v>620</v>
      </c>
      <c r="AQ56" s="64">
        <v>-25.5</v>
      </c>
      <c r="AR56" s="20">
        <v>-25</v>
      </c>
      <c r="AS56" s="20">
        <f t="shared" si="11"/>
        <v>-50.5</v>
      </c>
      <c r="AT56" s="23"/>
      <c r="AU56" s="64" t="s">
        <v>766</v>
      </c>
      <c r="AV56" s="64">
        <v>-66.67</v>
      </c>
      <c r="AW56" s="23"/>
      <c r="AX56" s="20" t="s">
        <v>579</v>
      </c>
      <c r="AY56" s="20">
        <v>-51</v>
      </c>
      <c r="AZ56" s="20"/>
      <c r="BA56" s="20">
        <f t="shared" si="12"/>
        <v>-51</v>
      </c>
      <c r="BB56" s="23"/>
      <c r="BC56" s="64" t="s">
        <v>224</v>
      </c>
      <c r="BD56" s="64">
        <v>-50</v>
      </c>
      <c r="BE56" s="23"/>
      <c r="BF56" s="64" t="s">
        <v>303</v>
      </c>
      <c r="BG56" s="64">
        <v>-60</v>
      </c>
      <c r="BH56" s="64"/>
      <c r="BI56" s="64">
        <f t="shared" si="13"/>
        <v>-60</v>
      </c>
      <c r="BJ56" s="23"/>
      <c r="BK56" s="64" t="s">
        <v>330</v>
      </c>
      <c r="BL56" s="64">
        <v>-52.5</v>
      </c>
      <c r="BM56" s="23"/>
      <c r="BN56" s="35"/>
      <c r="BO56" s="35"/>
      <c r="BP56" s="35"/>
      <c r="BQ56" s="35">
        <f>SUM(BQ3:BQ55)</f>
        <v>0</v>
      </c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19" t="s">
        <v>369</v>
      </c>
      <c r="DB56" s="24">
        <v>-50.88</v>
      </c>
      <c r="DC56" s="24">
        <v>-2.4</v>
      </c>
      <c r="DD56" s="24">
        <v>5</v>
      </c>
      <c r="DE56" s="24">
        <v>-5</v>
      </c>
      <c r="DF56" s="24">
        <v>1</v>
      </c>
      <c r="DG56" s="24">
        <v>-10</v>
      </c>
      <c r="DH56" s="20">
        <f t="shared" si="9"/>
        <v>-62.28</v>
      </c>
      <c r="DI56" s="35"/>
      <c r="DJ56" s="34"/>
      <c r="DK56" s="35"/>
      <c r="DL56" s="36"/>
      <c r="DM56" s="35"/>
      <c r="DN56" s="35"/>
      <c r="DO56" s="33"/>
      <c r="DP56" s="19" t="s">
        <v>313</v>
      </c>
      <c r="DQ56" s="20">
        <v>-34.25655604014664</v>
      </c>
      <c r="DR56" s="24">
        <v>-40</v>
      </c>
      <c r="DS56" s="20">
        <v>-15</v>
      </c>
      <c r="DT56" s="20">
        <v>-5.83</v>
      </c>
      <c r="DU56" s="20">
        <v>-95.08655604014665</v>
      </c>
    </row>
    <row r="57" spans="1:125" ht="12.75">
      <c r="A57" s="18" t="s">
        <v>461</v>
      </c>
      <c r="B57" s="19" t="s">
        <v>310</v>
      </c>
      <c r="C57" s="20">
        <v>-49.46748950573414</v>
      </c>
      <c r="D57" s="20">
        <v>66.8224871282269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79"/>
      <c r="R57" s="79"/>
      <c r="S57" s="79"/>
      <c r="T57" s="79"/>
      <c r="U57" s="79" t="s">
        <v>283</v>
      </c>
      <c r="V57" s="79" t="s">
        <v>283</v>
      </c>
      <c r="W57" s="79">
        <f>_xlfn.IFERROR(VLOOKUP(B57,AA:AE,5,FALSE),"")</f>
      </c>
      <c r="X57" s="79">
        <f>Y57/(21-COUNTIF(C57:W57,""))</f>
        <v>8.677498811246377</v>
      </c>
      <c r="Y57" s="22">
        <f>SUM(C57:W57)</f>
        <v>17.354997622492753</v>
      </c>
      <c r="Z57" s="23"/>
      <c r="AA57" s="64" t="s">
        <v>297</v>
      </c>
      <c r="AB57" s="64" t="s">
        <v>297</v>
      </c>
      <c r="AC57" s="64">
        <v>-66.67</v>
      </c>
      <c r="AD57" s="20">
        <v>0</v>
      </c>
      <c r="AE57" s="20">
        <f>SUM(AC57:AD57)</f>
        <v>-66.67</v>
      </c>
      <c r="AF57" s="23"/>
      <c r="AG57" s="64" t="s">
        <v>691</v>
      </c>
      <c r="AH57" s="64" t="s">
        <v>805</v>
      </c>
      <c r="AI57" s="64">
        <v>-75</v>
      </c>
      <c r="AJ57" s="23"/>
      <c r="AK57" s="64" t="s">
        <v>846</v>
      </c>
      <c r="AL57" s="64" t="s">
        <v>846</v>
      </c>
      <c r="AM57" s="64">
        <v>-72.5</v>
      </c>
      <c r="AN57" s="23"/>
      <c r="AO57" s="64" t="s">
        <v>549</v>
      </c>
      <c r="AP57" s="64" t="s">
        <v>809</v>
      </c>
      <c r="AQ57" s="64">
        <v>-25.840000000000003</v>
      </c>
      <c r="AR57" s="20">
        <v>-25</v>
      </c>
      <c r="AS57" s="20">
        <f t="shared" si="11"/>
        <v>-50.84</v>
      </c>
      <c r="AT57" s="23"/>
      <c r="AU57" s="64" t="s">
        <v>767</v>
      </c>
      <c r="AV57" s="64">
        <v>-75</v>
      </c>
      <c r="AW57" s="23"/>
      <c r="AX57" s="20" t="s">
        <v>614</v>
      </c>
      <c r="AY57" s="20">
        <v>-54</v>
      </c>
      <c r="AZ57" s="20"/>
      <c r="BA57" s="64">
        <f t="shared" si="12"/>
        <v>-54</v>
      </c>
      <c r="BB57" s="23"/>
      <c r="BC57" s="64" t="s">
        <v>330</v>
      </c>
      <c r="BD57" s="64">
        <v>-52.5</v>
      </c>
      <c r="BE57" s="23"/>
      <c r="BF57" s="64" t="s">
        <v>570</v>
      </c>
      <c r="BG57" s="64">
        <v>-55</v>
      </c>
      <c r="BH57" s="20">
        <v>-9</v>
      </c>
      <c r="BI57" s="64">
        <f t="shared" si="13"/>
        <v>-64</v>
      </c>
      <c r="BJ57" s="23"/>
      <c r="BK57" s="64" t="s">
        <v>614</v>
      </c>
      <c r="BL57" s="64">
        <v>-57.5</v>
      </c>
      <c r="BM57" s="23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19" t="s">
        <v>336</v>
      </c>
      <c r="DB57" s="24">
        <v>-48.11</v>
      </c>
      <c r="DC57" s="24"/>
      <c r="DD57" s="24">
        <v>-10</v>
      </c>
      <c r="DE57" s="24">
        <v>-5</v>
      </c>
      <c r="DF57" s="24"/>
      <c r="DG57" s="24"/>
      <c r="DH57" s="20">
        <f t="shared" si="9"/>
        <v>-63.11</v>
      </c>
      <c r="DI57" s="35"/>
      <c r="DJ57" s="34"/>
      <c r="DK57" s="35"/>
      <c r="DL57" s="36"/>
      <c r="DM57" s="34"/>
      <c r="DN57" s="35"/>
      <c r="DO57" s="33"/>
      <c r="DP57" s="19" t="s">
        <v>463</v>
      </c>
      <c r="DQ57" s="20">
        <v>-32.21138851536177</v>
      </c>
      <c r="DR57" s="24">
        <v>-40</v>
      </c>
      <c r="DS57" s="19"/>
      <c r="DT57" s="20">
        <v>-25</v>
      </c>
      <c r="DU57" s="20">
        <v>-97.21138851536176</v>
      </c>
    </row>
    <row r="58" spans="1:125" ht="12.75">
      <c r="A58" s="18" t="s">
        <v>464</v>
      </c>
      <c r="B58" s="19" t="s">
        <v>340</v>
      </c>
      <c r="C58" s="20">
        <v>117.08072787512208</v>
      </c>
      <c r="D58" s="20">
        <v>-67.96517718820144</v>
      </c>
      <c r="E58" s="20">
        <v>-57.99</v>
      </c>
      <c r="F58" s="20">
        <v>-28.92</v>
      </c>
      <c r="G58" s="20">
        <v>-3.77</v>
      </c>
      <c r="H58" s="20">
        <v>77.48</v>
      </c>
      <c r="I58" s="20">
        <v>73.63</v>
      </c>
      <c r="J58" s="20">
        <v>-7.63</v>
      </c>
      <c r="K58" s="20">
        <v>74.5</v>
      </c>
      <c r="L58" s="20">
        <v>11.3</v>
      </c>
      <c r="M58" s="20">
        <v>-75</v>
      </c>
      <c r="N58" s="20">
        <v>-75</v>
      </c>
      <c r="O58" s="20">
        <v>-25</v>
      </c>
      <c r="P58" s="20">
        <v>-21</v>
      </c>
      <c r="Q58" s="79">
        <v>-12.5</v>
      </c>
      <c r="R58" s="79">
        <v>-60</v>
      </c>
      <c r="S58" s="79">
        <v>-5</v>
      </c>
      <c r="T58" s="79">
        <v>37.5</v>
      </c>
      <c r="U58" s="79">
        <v>109.17999999999999</v>
      </c>
      <c r="V58" s="79">
        <v>-43.75</v>
      </c>
      <c r="W58" s="79">
        <f>_xlfn.IFERROR(VLOOKUP(B58,AA:AE,5,FALSE),"")</f>
      </c>
      <c r="X58" s="79">
        <f>Y58/(21-COUNTIF(C58:W58,""))</f>
        <v>0.8572775343460328</v>
      </c>
      <c r="Y58" s="22">
        <f>SUM(C58:W58)</f>
        <v>17.145550686920657</v>
      </c>
      <c r="Z58" s="23"/>
      <c r="AA58" s="64" t="s">
        <v>293</v>
      </c>
      <c r="AB58" s="64" t="s">
        <v>807</v>
      </c>
      <c r="AC58" s="64">
        <v>-70</v>
      </c>
      <c r="AD58" s="20"/>
      <c r="AE58" s="20">
        <f>SUM(AC58:AD58)</f>
        <v>-70</v>
      </c>
      <c r="AF58" s="23"/>
      <c r="AG58" s="64" t="s">
        <v>904</v>
      </c>
      <c r="AH58" s="64" t="s">
        <v>908</v>
      </c>
      <c r="AI58" s="64">
        <v>-75</v>
      </c>
      <c r="AJ58" s="23"/>
      <c r="AK58" s="64" t="s">
        <v>620</v>
      </c>
      <c r="AL58" s="64" t="s">
        <v>620</v>
      </c>
      <c r="AM58" s="64">
        <v>-85</v>
      </c>
      <c r="AN58" s="23"/>
      <c r="AO58" s="64" t="s">
        <v>693</v>
      </c>
      <c r="AP58" s="64" t="s">
        <v>810</v>
      </c>
      <c r="AQ58" s="64">
        <v>-58.34</v>
      </c>
      <c r="AR58" s="20"/>
      <c r="AS58" s="64">
        <f t="shared" si="11"/>
        <v>-58.34</v>
      </c>
      <c r="AT58" s="23"/>
      <c r="AU58" s="64" t="s">
        <v>293</v>
      </c>
      <c r="AV58" s="64">
        <v>-75</v>
      </c>
      <c r="AW58" s="23"/>
      <c r="AX58" s="64" t="s">
        <v>291</v>
      </c>
      <c r="AY58" s="64">
        <v>-54</v>
      </c>
      <c r="AZ58" s="20"/>
      <c r="BA58" s="64">
        <f t="shared" si="12"/>
        <v>-54</v>
      </c>
      <c r="BB58" s="23"/>
      <c r="BC58" s="64" t="s">
        <v>584</v>
      </c>
      <c r="BD58" s="64">
        <v>-52.5</v>
      </c>
      <c r="BE58" s="23"/>
      <c r="BF58" s="64" t="s">
        <v>569</v>
      </c>
      <c r="BG58" s="64">
        <v>-65</v>
      </c>
      <c r="BH58" s="64"/>
      <c r="BI58" s="20">
        <f t="shared" si="13"/>
        <v>-65</v>
      </c>
      <c r="BJ58" s="23"/>
      <c r="BK58" s="64" t="s">
        <v>580</v>
      </c>
      <c r="BL58" s="64">
        <v>-57.5</v>
      </c>
      <c r="BM58" s="23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19" t="s">
        <v>216</v>
      </c>
      <c r="DB58" s="24">
        <v>-56.75</v>
      </c>
      <c r="DC58" s="24"/>
      <c r="DD58" s="24"/>
      <c r="DE58" s="24">
        <v>-5</v>
      </c>
      <c r="DF58" s="24"/>
      <c r="DG58" s="20">
        <v>-7</v>
      </c>
      <c r="DH58" s="20">
        <f t="shared" si="9"/>
        <v>-68.75</v>
      </c>
      <c r="DI58" s="35"/>
      <c r="DJ58" s="34"/>
      <c r="DK58" s="35"/>
      <c r="DL58" s="36"/>
      <c r="DM58" s="35"/>
      <c r="DN58" s="35"/>
      <c r="DO58" s="33"/>
      <c r="DP58" s="19" t="s">
        <v>281</v>
      </c>
      <c r="DQ58" s="20">
        <v>-35.27913980253908</v>
      </c>
      <c r="DR58" s="24">
        <v>-36.17</v>
      </c>
      <c r="DS58" s="20">
        <v>-30</v>
      </c>
      <c r="DT58" s="20">
        <v>-15</v>
      </c>
      <c r="DU58" s="20">
        <v>-116.44913980253908</v>
      </c>
    </row>
    <row r="59" spans="1:125" ht="12.75">
      <c r="A59" s="18" t="s">
        <v>465</v>
      </c>
      <c r="B59" s="19" t="s">
        <v>549</v>
      </c>
      <c r="C59" s="20"/>
      <c r="D59" s="20"/>
      <c r="E59" s="20"/>
      <c r="F59" s="20"/>
      <c r="G59" s="20"/>
      <c r="H59" s="20"/>
      <c r="I59" s="20"/>
      <c r="J59" s="20"/>
      <c r="K59" s="20"/>
      <c r="L59" s="20">
        <v>1</v>
      </c>
      <c r="M59" s="20">
        <v>-7.5</v>
      </c>
      <c r="N59" s="20">
        <v>128</v>
      </c>
      <c r="O59" s="20">
        <v>27.5</v>
      </c>
      <c r="P59" s="20">
        <v>-100</v>
      </c>
      <c r="Q59" s="79">
        <v>-20</v>
      </c>
      <c r="R59" s="79">
        <v>-44</v>
      </c>
      <c r="S59" s="79">
        <v>-6.8799999999999955</v>
      </c>
      <c r="T59" s="79">
        <v>-50.84</v>
      </c>
      <c r="U59" s="79">
        <v>2.3299999999999947</v>
      </c>
      <c r="V59" s="79">
        <v>109.70000000000002</v>
      </c>
      <c r="W59" s="79">
        <f>_xlfn.IFERROR(VLOOKUP(B59,AA:AE,5,FALSE),"")</f>
        <v>-25</v>
      </c>
      <c r="X59" s="79">
        <f>Y59/(21-COUNTIF(C59:W59,""))</f>
        <v>1.1925000000000014</v>
      </c>
      <c r="Y59" s="22">
        <f>SUM(C59:W59)</f>
        <v>14.310000000000016</v>
      </c>
      <c r="Z59" s="23"/>
      <c r="AA59" s="64" t="s">
        <v>578</v>
      </c>
      <c r="AB59" s="64" t="s">
        <v>578</v>
      </c>
      <c r="AC59" s="64">
        <v>-75</v>
      </c>
      <c r="AD59" s="20"/>
      <c r="AE59" s="64">
        <f>SUM(AC59:AD59)</f>
        <v>-75</v>
      </c>
      <c r="AF59" s="23"/>
      <c r="AI59" s="38">
        <f>SUM(AI3:AI58)</f>
        <v>-0.07999999999981355</v>
      </c>
      <c r="AJ59" s="23"/>
      <c r="AL59" s="38">
        <f>SUM(AL3:AL58)</f>
        <v>0</v>
      </c>
      <c r="AM59" s="38">
        <f>SUM(AM3:AM58)</f>
        <v>-0.07000000000039108</v>
      </c>
      <c r="AN59" s="23"/>
      <c r="AO59" s="64" t="s">
        <v>327</v>
      </c>
      <c r="AP59" s="64" t="s">
        <v>327</v>
      </c>
      <c r="AQ59" s="64">
        <v>-43</v>
      </c>
      <c r="AR59" s="20">
        <v>-25</v>
      </c>
      <c r="AS59" s="20">
        <f t="shared" si="11"/>
        <v>-68</v>
      </c>
      <c r="AT59" s="23"/>
      <c r="AU59" s="64" t="s">
        <v>360</v>
      </c>
      <c r="AV59" s="64">
        <v>-75</v>
      </c>
      <c r="AW59" s="23"/>
      <c r="AX59" s="20" t="s">
        <v>280</v>
      </c>
      <c r="AY59" s="20">
        <v>-55</v>
      </c>
      <c r="AZ59" s="20"/>
      <c r="BA59" s="64">
        <f t="shared" si="12"/>
        <v>-55</v>
      </c>
      <c r="BB59" s="23"/>
      <c r="BC59" s="64" t="s">
        <v>226</v>
      </c>
      <c r="BD59" s="64">
        <v>-55</v>
      </c>
      <c r="BE59" s="23"/>
      <c r="BF59" s="20" t="s">
        <v>621</v>
      </c>
      <c r="BG59" s="20">
        <v>-40</v>
      </c>
      <c r="BH59" s="20">
        <v>-25</v>
      </c>
      <c r="BI59" s="64">
        <f t="shared" si="13"/>
        <v>-65</v>
      </c>
      <c r="BJ59" s="23"/>
      <c r="BK59" s="64" t="s">
        <v>570</v>
      </c>
      <c r="BL59" s="64">
        <v>-62.5</v>
      </c>
      <c r="BM59" s="23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19" t="s">
        <v>327</v>
      </c>
      <c r="DB59" s="24">
        <v>-73.29</v>
      </c>
      <c r="DC59" s="24"/>
      <c r="DD59" s="24"/>
      <c r="DE59" s="24"/>
      <c r="DF59" s="24"/>
      <c r="DG59" s="24"/>
      <c r="DH59" s="20">
        <f t="shared" si="9"/>
        <v>-73.29</v>
      </c>
      <c r="DI59" s="35"/>
      <c r="DJ59" s="37"/>
      <c r="DK59" s="37"/>
      <c r="DL59" s="38"/>
      <c r="DM59" s="37"/>
      <c r="DN59" s="37"/>
      <c r="DO59" s="33"/>
      <c r="DP59" s="37"/>
      <c r="DQ59" s="38">
        <f>SUM(DQ3:DQ58)</f>
        <v>-2.6290081223123707E-13</v>
      </c>
      <c r="DR59" s="38">
        <f>SUM(DR3:DR58)</f>
        <v>0.0999999999999801</v>
      </c>
      <c r="DS59" s="38">
        <f>SUM(DS3:DS58)</f>
        <v>0</v>
      </c>
      <c r="DT59" s="38">
        <f>SUM(DT3:DT58)</f>
        <v>0.020000000000067075</v>
      </c>
      <c r="DU59" s="38">
        <f>SUM(DU3:DU58)</f>
        <v>0.11999999999984823</v>
      </c>
    </row>
    <row r="60" spans="1:125" ht="12.75">
      <c r="A60" s="18" t="s">
        <v>466</v>
      </c>
      <c r="B60" s="19" t="s">
        <v>300</v>
      </c>
      <c r="C60" s="20">
        <v>54.96387722859349</v>
      </c>
      <c r="D60" s="21">
        <v>-44.762010297418485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79"/>
      <c r="R60" s="79"/>
      <c r="S60" s="79"/>
      <c r="T60" s="79"/>
      <c r="U60" s="79" t="s">
        <v>283</v>
      </c>
      <c r="V60" s="79" t="s">
        <v>283</v>
      </c>
      <c r="W60" s="79">
        <f>_xlfn.IFERROR(VLOOKUP(B60,AA:AE,5,FALSE),"")</f>
      </c>
      <c r="X60" s="79">
        <f>Y60/(21-COUNTIF(C60:W60,""))</f>
        <v>5.100933465587502</v>
      </c>
      <c r="Y60" s="22">
        <f>SUM(C60:W60)</f>
        <v>10.201866931175005</v>
      </c>
      <c r="Z60" s="23"/>
      <c r="AA60" s="64" t="s">
        <v>768</v>
      </c>
      <c r="AB60" s="64" t="s">
        <v>795</v>
      </c>
      <c r="AC60" s="64">
        <v>-54</v>
      </c>
      <c r="AD60" s="20">
        <v>-25</v>
      </c>
      <c r="AE60" s="64">
        <f>SUM(AC60:AD60)</f>
        <v>-79</v>
      </c>
      <c r="AF60" s="23"/>
      <c r="AJ60" s="23"/>
      <c r="AN60" s="23"/>
      <c r="AO60" s="64" t="s">
        <v>617</v>
      </c>
      <c r="AP60" s="64" t="s">
        <v>817</v>
      </c>
      <c r="AQ60" s="64">
        <v>-48.75</v>
      </c>
      <c r="AR60" s="20">
        <v>-25</v>
      </c>
      <c r="AS60" s="64">
        <f t="shared" si="11"/>
        <v>-73.75</v>
      </c>
      <c r="AT60" s="23"/>
      <c r="AV60" s="38">
        <f>SUM(AV3:AV59)</f>
        <v>-0.07999999999992724</v>
      </c>
      <c r="AW60" s="23"/>
      <c r="AX60" s="64" t="s">
        <v>340</v>
      </c>
      <c r="AY60" s="64">
        <v>-60</v>
      </c>
      <c r="AZ60" s="20"/>
      <c r="BA60" s="64">
        <f t="shared" si="12"/>
        <v>-60</v>
      </c>
      <c r="BB60" s="23"/>
      <c r="BC60" s="64" t="s">
        <v>726</v>
      </c>
      <c r="BD60" s="64">
        <v>-55</v>
      </c>
      <c r="BE60" s="23"/>
      <c r="BF60" s="20" t="s">
        <v>550</v>
      </c>
      <c r="BG60" s="20">
        <v>-40</v>
      </c>
      <c r="BH60" s="20">
        <v>-25</v>
      </c>
      <c r="BI60" s="20">
        <f t="shared" si="13"/>
        <v>-65</v>
      </c>
      <c r="BJ60" s="23"/>
      <c r="BK60" s="64" t="s">
        <v>550</v>
      </c>
      <c r="BL60" s="64">
        <v>-62.5</v>
      </c>
      <c r="BM60" s="23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19" t="s">
        <v>373</v>
      </c>
      <c r="DB60" s="24">
        <v>-77.74</v>
      </c>
      <c r="DC60" s="24"/>
      <c r="DD60" s="24"/>
      <c r="DE60" s="24"/>
      <c r="DF60" s="24"/>
      <c r="DG60" s="24"/>
      <c r="DH60" s="20">
        <f t="shared" si="9"/>
        <v>-77.74</v>
      </c>
      <c r="DI60" s="35"/>
      <c r="DJ60" s="37"/>
      <c r="DK60" s="37"/>
      <c r="DM60" s="37"/>
      <c r="DN60" s="37"/>
      <c r="DO60" s="33"/>
      <c r="DP60" s="37"/>
      <c r="DQ60" s="37"/>
      <c r="DS60" s="37"/>
      <c r="DT60" s="38"/>
      <c r="DU60" s="37"/>
    </row>
    <row r="61" spans="1:125" ht="12.75">
      <c r="A61" s="18" t="s">
        <v>467</v>
      </c>
      <c r="B61" s="19" t="s">
        <v>315</v>
      </c>
      <c r="C61" s="20">
        <v>-8.134653829831837</v>
      </c>
      <c r="D61" s="20">
        <v>64.4101256244152</v>
      </c>
      <c r="E61" s="20">
        <v>-46.18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79"/>
      <c r="R61" s="79"/>
      <c r="S61" s="79"/>
      <c r="T61" s="79"/>
      <c r="U61" s="79" t="s">
        <v>283</v>
      </c>
      <c r="V61" s="79" t="s">
        <v>283</v>
      </c>
      <c r="W61" s="79">
        <f>_xlfn.IFERROR(VLOOKUP(B61,AA:AE,5,FALSE),"")</f>
      </c>
      <c r="X61" s="79">
        <f>Y61/(21-COUNTIF(C61:W61,""))</f>
        <v>3.3651572648611228</v>
      </c>
      <c r="Y61" s="22">
        <f>SUM(C61:W61)</f>
        <v>10.095471794583368</v>
      </c>
      <c r="Z61" s="23"/>
      <c r="AA61" s="35"/>
      <c r="AB61" s="35"/>
      <c r="AC61" s="35">
        <f>SUM(AC3:AC60)</f>
        <v>-0.1600000000001387</v>
      </c>
      <c r="AD61" s="35">
        <f>SUM(AD3:AD60)</f>
        <v>-0.03000000000004377</v>
      </c>
      <c r="AE61" s="35">
        <f>SUM(AE3:AE60)</f>
        <v>-0.19000000000045247</v>
      </c>
      <c r="AF61" s="23"/>
      <c r="AJ61" s="23"/>
      <c r="AN61" s="23"/>
      <c r="AO61" s="64" t="s">
        <v>360</v>
      </c>
      <c r="AP61" s="20" t="s">
        <v>360</v>
      </c>
      <c r="AQ61" s="64">
        <v>-78.75</v>
      </c>
      <c r="AR61" s="20"/>
      <c r="AS61" s="64">
        <f t="shared" si="11"/>
        <v>-78.75</v>
      </c>
      <c r="AT61" s="23"/>
      <c r="AX61" s="64" t="s">
        <v>617</v>
      </c>
      <c r="AY61" s="64">
        <v>-57</v>
      </c>
      <c r="AZ61" s="20">
        <v>-7.5</v>
      </c>
      <c r="BA61" s="20">
        <f t="shared" si="12"/>
        <v>-64.5</v>
      </c>
      <c r="BB61" s="23"/>
      <c r="BC61" s="64" t="s">
        <v>693</v>
      </c>
      <c r="BD61" s="64">
        <v>-55</v>
      </c>
      <c r="BE61" s="23"/>
      <c r="BF61" s="64" t="s">
        <v>224</v>
      </c>
      <c r="BG61" s="64">
        <v>-70</v>
      </c>
      <c r="BH61" s="64"/>
      <c r="BI61" s="64">
        <f t="shared" si="13"/>
        <v>-70</v>
      </c>
      <c r="BJ61" s="23"/>
      <c r="BK61" s="64" t="s">
        <v>584</v>
      </c>
      <c r="BL61" s="64">
        <v>-62.5</v>
      </c>
      <c r="BM61" s="23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19" t="s">
        <v>410</v>
      </c>
      <c r="DB61" s="24">
        <v>-53.53</v>
      </c>
      <c r="DC61" s="24"/>
      <c r="DD61" s="24"/>
      <c r="DE61" s="24"/>
      <c r="DF61" s="24"/>
      <c r="DG61" s="24">
        <v>-25</v>
      </c>
      <c r="DH61" s="20">
        <f t="shared" si="9"/>
        <v>-78.53</v>
      </c>
      <c r="DI61" s="35"/>
      <c r="DJ61" s="37"/>
      <c r="DK61" s="37"/>
      <c r="DM61" s="37"/>
      <c r="DN61" s="37"/>
      <c r="DO61" s="33"/>
      <c r="DP61" s="37"/>
      <c r="DQ61" s="37"/>
      <c r="DS61" s="37"/>
      <c r="DT61" s="38"/>
      <c r="DU61" s="37"/>
    </row>
    <row r="62" spans="1:125" ht="12.75">
      <c r="A62" s="18" t="s">
        <v>468</v>
      </c>
      <c r="B62" s="19" t="s">
        <v>302</v>
      </c>
      <c r="C62" s="20"/>
      <c r="D62" s="20"/>
      <c r="E62" s="20"/>
      <c r="F62" s="20">
        <v>-33.55</v>
      </c>
      <c r="G62" s="20">
        <v>-40.76</v>
      </c>
      <c r="H62" s="20">
        <v>-28.42</v>
      </c>
      <c r="I62" s="20">
        <v>-13.35</v>
      </c>
      <c r="J62" s="20">
        <v>68.47</v>
      </c>
      <c r="K62" s="20">
        <v>-51</v>
      </c>
      <c r="L62" s="20">
        <v>12</v>
      </c>
      <c r="M62" s="20">
        <v>-25</v>
      </c>
      <c r="N62" s="20">
        <v>6.5</v>
      </c>
      <c r="O62" s="20">
        <v>58.5</v>
      </c>
      <c r="P62" s="20">
        <v>-20</v>
      </c>
      <c r="Q62" s="79">
        <v>-47.5</v>
      </c>
      <c r="R62" s="79">
        <v>55</v>
      </c>
      <c r="S62" s="79">
        <v>47.08</v>
      </c>
      <c r="T62" s="79">
        <v>-46.25</v>
      </c>
      <c r="U62" s="79">
        <v>27.799999999999997</v>
      </c>
      <c r="V62" s="79">
        <v>-7.3700000000000045</v>
      </c>
      <c r="W62" s="79">
        <f>_xlfn.IFERROR(VLOOKUP(B62,AA:AE,5,FALSE),"")</f>
        <v>46</v>
      </c>
      <c r="X62" s="79">
        <f>Y62/(21-COUNTIF(C62:W62,""))</f>
        <v>0.4527777777777773</v>
      </c>
      <c r="Y62" s="22">
        <f>SUM(C62:W62)</f>
        <v>8.149999999999991</v>
      </c>
      <c r="Z62" s="23"/>
      <c r="AF62" s="23"/>
      <c r="AJ62" s="23"/>
      <c r="AN62" s="23"/>
      <c r="AO62" s="64" t="s">
        <v>297</v>
      </c>
      <c r="AP62" s="64" t="s">
        <v>297</v>
      </c>
      <c r="AQ62" s="64">
        <v>-57.5</v>
      </c>
      <c r="AR62" s="20">
        <v>-25</v>
      </c>
      <c r="AS62" s="20">
        <f t="shared" si="11"/>
        <v>-82.5</v>
      </c>
      <c r="AT62" s="23"/>
      <c r="AX62" s="20" t="s">
        <v>583</v>
      </c>
      <c r="AY62" s="20">
        <v>-45</v>
      </c>
      <c r="AZ62" s="20">
        <v>-25</v>
      </c>
      <c r="BA62" s="64">
        <f t="shared" si="12"/>
        <v>-70</v>
      </c>
      <c r="BB62" s="23"/>
      <c r="BC62" s="64" t="s">
        <v>620</v>
      </c>
      <c r="BD62" s="64">
        <v>-60</v>
      </c>
      <c r="BE62" s="23"/>
      <c r="BF62" s="20" t="s">
        <v>354</v>
      </c>
      <c r="BG62" s="64">
        <v>-45</v>
      </c>
      <c r="BH62" s="20">
        <v>-25</v>
      </c>
      <c r="BI62" s="64">
        <f t="shared" si="13"/>
        <v>-70</v>
      </c>
      <c r="BJ62" s="23"/>
      <c r="BK62" s="64" t="s">
        <v>568</v>
      </c>
      <c r="BL62" s="64">
        <v>-75</v>
      </c>
      <c r="BM62" s="23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19" t="s">
        <v>319</v>
      </c>
      <c r="DB62" s="24">
        <v>-50.14</v>
      </c>
      <c r="DC62" s="24">
        <v>-20.8</v>
      </c>
      <c r="DD62" s="24"/>
      <c r="DE62" s="24"/>
      <c r="DF62" s="24"/>
      <c r="DG62" s="24">
        <v>-20.5</v>
      </c>
      <c r="DH62" s="20">
        <f t="shared" si="9"/>
        <v>-91.44</v>
      </c>
      <c r="DI62" s="35"/>
      <c r="DJ62" s="37"/>
      <c r="DK62" s="37"/>
      <c r="DM62" s="37"/>
      <c r="DN62" s="37"/>
      <c r="DO62" s="33"/>
      <c r="DP62" s="37"/>
      <c r="DQ62" s="37"/>
      <c r="DS62" s="37"/>
      <c r="DT62" s="38"/>
      <c r="DU62" s="37"/>
    </row>
    <row r="63" spans="1:125" ht="12.75">
      <c r="A63" s="18" t="s">
        <v>469</v>
      </c>
      <c r="B63" s="19" t="s">
        <v>308</v>
      </c>
      <c r="C63" s="20"/>
      <c r="D63" s="20"/>
      <c r="E63" s="20"/>
      <c r="F63" s="20"/>
      <c r="G63" s="20"/>
      <c r="H63" s="20">
        <v>58.73</v>
      </c>
      <c r="I63" s="20">
        <v>-26.98</v>
      </c>
      <c r="J63" s="20">
        <v>-90</v>
      </c>
      <c r="K63" s="20">
        <v>64.5</v>
      </c>
      <c r="L63" s="20"/>
      <c r="M63" s="20"/>
      <c r="N63" s="20"/>
      <c r="O63" s="20"/>
      <c r="P63" s="20"/>
      <c r="Q63" s="79"/>
      <c r="R63" s="79"/>
      <c r="S63" s="79"/>
      <c r="T63" s="79"/>
      <c r="U63" s="79" t="s">
        <v>283</v>
      </c>
      <c r="V63" s="79" t="s">
        <v>283</v>
      </c>
      <c r="W63" s="79">
        <f>_xlfn.IFERROR(VLOOKUP(B63,AA:AE,5,FALSE),"")</f>
      </c>
      <c r="X63" s="79">
        <f>Y63/(21-COUNTIF(C63:W63,""))</f>
        <v>1.5625</v>
      </c>
      <c r="Y63" s="22">
        <f>SUM(C63:W63)</f>
        <v>6.25</v>
      </c>
      <c r="Z63" s="23"/>
      <c r="AF63" s="23"/>
      <c r="AJ63" s="23"/>
      <c r="AN63" s="23"/>
      <c r="AO63" s="64" t="s">
        <v>570</v>
      </c>
      <c r="AP63" s="64" t="s">
        <v>570</v>
      </c>
      <c r="AQ63" s="64">
        <v>-60</v>
      </c>
      <c r="AR63" s="20">
        <v>-25</v>
      </c>
      <c r="AS63" s="20">
        <f t="shared" si="11"/>
        <v>-85</v>
      </c>
      <c r="AT63" s="23"/>
      <c r="AX63" s="64" t="s">
        <v>364</v>
      </c>
      <c r="AY63" s="64">
        <v>-75</v>
      </c>
      <c r="AZ63" s="20"/>
      <c r="BA63" s="64">
        <f t="shared" si="12"/>
        <v>-75</v>
      </c>
      <c r="BB63" s="23"/>
      <c r="BC63" s="64" t="s">
        <v>614</v>
      </c>
      <c r="BD63" s="64">
        <v>-75</v>
      </c>
      <c r="BE63" s="23"/>
      <c r="BF63" s="20" t="s">
        <v>615</v>
      </c>
      <c r="BG63" s="20">
        <v>-45.5</v>
      </c>
      <c r="BH63" s="20">
        <v>-25</v>
      </c>
      <c r="BI63" s="64">
        <f t="shared" si="13"/>
        <v>-70.5</v>
      </c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19" t="s">
        <v>379</v>
      </c>
      <c r="DB63" s="24">
        <v>-32.55</v>
      </c>
      <c r="DC63" s="24">
        <v>-23.1</v>
      </c>
      <c r="DD63" s="24">
        <v>-10</v>
      </c>
      <c r="DE63" s="24">
        <v>-5</v>
      </c>
      <c r="DF63" s="24">
        <v>-9.87</v>
      </c>
      <c r="DG63" s="24">
        <v>-25</v>
      </c>
      <c r="DH63" s="20">
        <f>SUM(DB63:DG63)</f>
        <v>-105.52000000000001</v>
      </c>
      <c r="DJ63" s="37"/>
      <c r="DK63" s="37"/>
      <c r="DM63" s="37"/>
      <c r="DN63" s="37"/>
      <c r="DP63" s="37"/>
      <c r="DQ63" s="37"/>
      <c r="DS63" s="37"/>
      <c r="DT63" s="38"/>
      <c r="DU63" s="37"/>
    </row>
    <row r="64" spans="1:125" ht="12.75">
      <c r="A64" s="18" t="s">
        <v>470</v>
      </c>
      <c r="B64" s="20" t="s">
        <v>578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>
        <v>28.5</v>
      </c>
      <c r="O64" s="20">
        <v>-27.5</v>
      </c>
      <c r="P64" s="20">
        <v>-32.5</v>
      </c>
      <c r="Q64" s="79">
        <v>25</v>
      </c>
      <c r="R64" s="79">
        <v>33</v>
      </c>
      <c r="S64" s="79">
        <v>32.5</v>
      </c>
      <c r="T64" s="79">
        <v>28.329999999999984</v>
      </c>
      <c r="U64" s="79">
        <v>33.699999999999996</v>
      </c>
      <c r="V64" s="79">
        <v>-40</v>
      </c>
      <c r="W64" s="79">
        <f>_xlfn.IFERROR(VLOOKUP(B64,AA:AE,5,FALSE),"")</f>
        <v>-75</v>
      </c>
      <c r="X64" s="79">
        <f>Y64/(21-COUNTIF(C64:W64,""))</f>
        <v>0.6029999999999973</v>
      </c>
      <c r="Y64" s="22">
        <f>SUM(C64:W64)</f>
        <v>6.029999999999973</v>
      </c>
      <c r="Z64" s="23"/>
      <c r="AF64" s="23"/>
      <c r="AJ64" s="23"/>
      <c r="AN64" s="23"/>
      <c r="AO64" s="64" t="s">
        <v>584</v>
      </c>
      <c r="AP64" s="64" t="s">
        <v>808</v>
      </c>
      <c r="AQ64" s="64">
        <v>-85</v>
      </c>
      <c r="AR64" s="20"/>
      <c r="AS64" s="64">
        <f t="shared" si="11"/>
        <v>-85</v>
      </c>
      <c r="AT64" s="23"/>
      <c r="AX64" s="20" t="s">
        <v>218</v>
      </c>
      <c r="AY64" s="20">
        <v>-75</v>
      </c>
      <c r="AZ64" s="20"/>
      <c r="BA64" s="64">
        <f t="shared" si="12"/>
        <v>-75</v>
      </c>
      <c r="BB64" s="23"/>
      <c r="BC64" s="64" t="s">
        <v>687</v>
      </c>
      <c r="BD64" s="64">
        <v>-75</v>
      </c>
      <c r="BE64" s="23"/>
      <c r="BF64" s="64" t="s">
        <v>226</v>
      </c>
      <c r="BG64" s="64">
        <v>-45.5</v>
      </c>
      <c r="BH64" s="20">
        <v>-25</v>
      </c>
      <c r="BI64" s="64">
        <f t="shared" si="13"/>
        <v>-70.5</v>
      </c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4"/>
      <c r="DB64" s="35">
        <f aca="true" t="shared" si="16" ref="DB64:DH64">SUM(DB3:DB63)</f>
        <v>0.5699999999997942</v>
      </c>
      <c r="DC64" s="35">
        <f t="shared" si="16"/>
        <v>-3.197442310920451E-14</v>
      </c>
      <c r="DD64" s="35">
        <f t="shared" si="16"/>
        <v>0</v>
      </c>
      <c r="DE64" s="35">
        <f t="shared" si="16"/>
        <v>0</v>
      </c>
      <c r="DF64" s="35">
        <f t="shared" si="16"/>
        <v>0.020000000000008455</v>
      </c>
      <c r="DG64" s="35">
        <f t="shared" si="16"/>
        <v>0</v>
      </c>
      <c r="DH64" s="35">
        <f t="shared" si="16"/>
        <v>0.5899999999997476</v>
      </c>
      <c r="DJ64" s="37"/>
      <c r="DK64" s="37"/>
      <c r="DM64" s="37"/>
      <c r="DN64" s="37"/>
      <c r="DP64" s="37"/>
      <c r="DQ64" s="37"/>
      <c r="DS64" s="37"/>
      <c r="DT64" s="38"/>
      <c r="DU64" s="37"/>
    </row>
    <row r="65" spans="1:125" ht="12.75">
      <c r="A65" s="18" t="s">
        <v>471</v>
      </c>
      <c r="B65" s="64" t="s">
        <v>845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79"/>
      <c r="R65" s="79"/>
      <c r="S65" s="79"/>
      <c r="T65" s="79">
        <v>5</v>
      </c>
      <c r="U65" s="79" t="s">
        <v>283</v>
      </c>
      <c r="V65" s="79" t="s">
        <v>283</v>
      </c>
      <c r="W65" s="79">
        <f>_xlfn.IFERROR(VLOOKUP(B65,AA:AE,5,FALSE),"")</f>
      </c>
      <c r="X65" s="79">
        <f>Y65/(21-COUNTIF(C65:W65,""))</f>
        <v>5</v>
      </c>
      <c r="Y65" s="22">
        <f>SUM(C65:W65)</f>
        <v>5</v>
      </c>
      <c r="Z65" s="23"/>
      <c r="AF65" s="23"/>
      <c r="AJ65" s="23"/>
      <c r="AN65" s="23"/>
      <c r="AO65" s="64" t="s">
        <v>621</v>
      </c>
      <c r="AP65" s="64" t="s">
        <v>813</v>
      </c>
      <c r="AQ65" s="64">
        <v>-75</v>
      </c>
      <c r="AR65" s="20">
        <v>-25</v>
      </c>
      <c r="AS65" s="20">
        <f t="shared" si="11"/>
        <v>-100</v>
      </c>
      <c r="AT65" s="23"/>
      <c r="AX65" s="64" t="s">
        <v>294</v>
      </c>
      <c r="AY65" s="64">
        <v>-75</v>
      </c>
      <c r="AZ65" s="20"/>
      <c r="BA65" s="64">
        <f t="shared" si="12"/>
        <v>-75</v>
      </c>
      <c r="BB65" s="23"/>
      <c r="BC65" s="64" t="s">
        <v>616</v>
      </c>
      <c r="BD65" s="64">
        <v>-75</v>
      </c>
      <c r="BE65" s="23"/>
      <c r="BF65" s="64" t="s">
        <v>455</v>
      </c>
      <c r="BG65" s="64">
        <v>-47.5</v>
      </c>
      <c r="BH65" s="64">
        <v>-25</v>
      </c>
      <c r="BI65" s="64">
        <f t="shared" si="13"/>
        <v>-72.5</v>
      </c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DA65" s="37"/>
      <c r="DB65" s="37"/>
      <c r="DG65" s="37"/>
      <c r="DH65" s="37"/>
      <c r="DJ65" s="37"/>
      <c r="DK65" s="37"/>
      <c r="DM65" s="37"/>
      <c r="DN65" s="37"/>
      <c r="DP65" s="37"/>
      <c r="DQ65" s="37"/>
      <c r="DS65" s="37"/>
      <c r="DT65" s="38"/>
      <c r="DU65" s="37"/>
    </row>
    <row r="66" spans="1:125" ht="12.75">
      <c r="A66" s="18" t="s">
        <v>472</v>
      </c>
      <c r="B66" s="20" t="s">
        <v>581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v>27.5</v>
      </c>
      <c r="O66" s="20">
        <v>5</v>
      </c>
      <c r="P66" s="20">
        <v>-27.5</v>
      </c>
      <c r="Q66" s="79"/>
      <c r="R66" s="79"/>
      <c r="S66" s="79"/>
      <c r="T66" s="79"/>
      <c r="U66" s="79" t="s">
        <v>283</v>
      </c>
      <c r="V66" s="79" t="s">
        <v>283</v>
      </c>
      <c r="W66" s="79">
        <f>_xlfn.IFERROR(VLOOKUP(B66,AA:AE,5,FALSE),"")</f>
      </c>
      <c r="X66" s="79">
        <f>Y66/(21-COUNTIF(C66:W66,""))</f>
        <v>1.6666666666666667</v>
      </c>
      <c r="Y66" s="22">
        <f>SUM(C66:W66)</f>
        <v>5</v>
      </c>
      <c r="Z66" s="23"/>
      <c r="AF66" s="23"/>
      <c r="AJ66" s="23"/>
      <c r="AN66" s="23"/>
      <c r="AO66" s="35"/>
      <c r="AP66" s="35"/>
      <c r="AQ66" s="35">
        <f>SUM(AQ3:AQ65)</f>
        <v>-0.15999999999996817</v>
      </c>
      <c r="AR66" s="35">
        <f>SUM(AR3:AR65)</f>
        <v>0</v>
      </c>
      <c r="AS66" s="35">
        <f>SUM(AS3:AS65)</f>
        <v>-0.15999999999985448</v>
      </c>
      <c r="AT66" s="23"/>
      <c r="AX66" s="64" t="s">
        <v>690</v>
      </c>
      <c r="AY66" s="64">
        <v>-75</v>
      </c>
      <c r="AZ66" s="20"/>
      <c r="BA66" s="64">
        <f t="shared" si="12"/>
        <v>-75</v>
      </c>
      <c r="BB66" s="23"/>
      <c r="BD66" s="33">
        <f>SUM(BD3:BD65)</f>
        <v>2.2737367544323206E-13</v>
      </c>
      <c r="BF66" s="64" t="s">
        <v>446</v>
      </c>
      <c r="BG66" s="64">
        <v>-52.5</v>
      </c>
      <c r="BH66" s="20">
        <v>-21</v>
      </c>
      <c r="BI66" s="64">
        <f t="shared" si="13"/>
        <v>-73.5</v>
      </c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DA66" s="37"/>
      <c r="DB66" s="37"/>
      <c r="DG66" s="37"/>
      <c r="DH66" s="37"/>
      <c r="DJ66" s="37"/>
      <c r="DK66" s="37"/>
      <c r="DM66" s="37"/>
      <c r="DN66" s="37"/>
      <c r="DP66" s="37"/>
      <c r="DQ66" s="37"/>
      <c r="DS66" s="37"/>
      <c r="DT66" s="38"/>
      <c r="DU66" s="37"/>
    </row>
    <row r="67" spans="1:125" ht="12.75">
      <c r="A67" s="18" t="s">
        <v>473</v>
      </c>
      <c r="B67" s="20" t="s">
        <v>619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>
        <v>-15</v>
      </c>
      <c r="P67" s="20">
        <v>19.5</v>
      </c>
      <c r="Q67" s="79"/>
      <c r="R67" s="79"/>
      <c r="S67" s="79"/>
      <c r="T67" s="79"/>
      <c r="U67" s="79" t="s">
        <v>283</v>
      </c>
      <c r="V67" s="79" t="s">
        <v>283</v>
      </c>
      <c r="W67" s="79">
        <f>_xlfn.IFERROR(VLOOKUP(B67,AA:AE,5,FALSE),"")</f>
      </c>
      <c r="X67" s="79">
        <f>Y67/(21-COUNTIF(C67:W67,""))</f>
        <v>2.25</v>
      </c>
      <c r="Y67" s="22">
        <f>SUM(C67:W67)</f>
        <v>4.5</v>
      </c>
      <c r="Z67" s="23"/>
      <c r="AF67" s="23"/>
      <c r="AJ67" s="23"/>
      <c r="AN67" s="23"/>
      <c r="AX67" s="20" t="s">
        <v>550</v>
      </c>
      <c r="AY67" s="20">
        <v>-60</v>
      </c>
      <c r="AZ67" s="20">
        <v>-16.25</v>
      </c>
      <c r="BA67" s="20">
        <f>SUM(AY67:AZ67)</f>
        <v>-76.25</v>
      </c>
      <c r="BB67" s="23"/>
      <c r="BF67" s="64" t="s">
        <v>614</v>
      </c>
      <c r="BG67" s="64">
        <v>-75</v>
      </c>
      <c r="BH67" s="64"/>
      <c r="BI67" s="20">
        <f>SUM(BG67:BH67)</f>
        <v>-75</v>
      </c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DA67" s="37"/>
      <c r="DB67" s="37"/>
      <c r="DG67" s="37"/>
      <c r="DH67" s="37"/>
      <c r="DJ67" s="37"/>
      <c r="DK67" s="37"/>
      <c r="DM67" s="37"/>
      <c r="DN67" s="37"/>
      <c r="DP67" s="37"/>
      <c r="DQ67" s="37"/>
      <c r="DS67" s="37"/>
      <c r="DT67" s="38"/>
      <c r="DU67" s="37"/>
    </row>
    <row r="68" spans="1:125" ht="12.75">
      <c r="A68" s="18" t="s">
        <v>474</v>
      </c>
      <c r="B68" s="19" t="s">
        <v>365</v>
      </c>
      <c r="C68" s="20"/>
      <c r="D68" s="20">
        <v>-13.451578613683196</v>
      </c>
      <c r="E68" s="20">
        <v>17.87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79"/>
      <c r="R68" s="79"/>
      <c r="S68" s="79"/>
      <c r="T68" s="79"/>
      <c r="U68" s="79" t="s">
        <v>283</v>
      </c>
      <c r="V68" s="79" t="s">
        <v>283</v>
      </c>
      <c r="W68" s="79">
        <f>_xlfn.IFERROR(VLOOKUP(B68,AA:AE,5,FALSE),"")</f>
      </c>
      <c r="X68" s="79">
        <f>Y68/(21-COUNTIF(C68:W68,""))</f>
        <v>2.2092106931584023</v>
      </c>
      <c r="Y68" s="22">
        <f>SUM(C68:W68)</f>
        <v>4.418421386316805</v>
      </c>
      <c r="Z68" s="23"/>
      <c r="AF68" s="23"/>
      <c r="AJ68" s="23"/>
      <c r="AN68" s="23"/>
      <c r="AX68" s="20" t="s">
        <v>297</v>
      </c>
      <c r="AY68" s="20">
        <v>-55</v>
      </c>
      <c r="AZ68" s="20">
        <v>-25</v>
      </c>
      <c r="BA68" s="20">
        <f>SUM(AY68:AZ68)</f>
        <v>-80</v>
      </c>
      <c r="BB68" s="23"/>
      <c r="BF68" s="64" t="s">
        <v>228</v>
      </c>
      <c r="BG68" s="64">
        <v>-75</v>
      </c>
      <c r="BH68" s="64"/>
      <c r="BI68" s="20">
        <f>SUM(BG68:BH68)</f>
        <v>-75</v>
      </c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DA68" s="37"/>
      <c r="DB68" s="37"/>
      <c r="DG68" s="37"/>
      <c r="DH68" s="37"/>
      <c r="DJ68" s="37"/>
      <c r="DK68" s="37"/>
      <c r="DM68" s="37"/>
      <c r="DN68" s="37"/>
      <c r="DP68" s="37"/>
      <c r="DQ68" s="37"/>
      <c r="DS68" s="37"/>
      <c r="DT68" s="38"/>
      <c r="DU68" s="37"/>
    </row>
    <row r="69" spans="1:125" ht="12.75">
      <c r="A69" s="18" t="s">
        <v>475</v>
      </c>
      <c r="B69" s="20" t="s">
        <v>920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79"/>
      <c r="R69" s="79"/>
      <c r="S69" s="79"/>
      <c r="T69" s="79"/>
      <c r="U69" s="79"/>
      <c r="V69" s="79" t="s">
        <v>283</v>
      </c>
      <c r="W69" s="79">
        <f>_xlfn.IFERROR(VLOOKUP(B69,AA:AE,5,FALSE),"")</f>
        <v>2</v>
      </c>
      <c r="X69" s="79">
        <f>Y69/(21-COUNTIF(C69:W69,""))</f>
        <v>2</v>
      </c>
      <c r="Y69" s="22">
        <f>SUM(C69:W69)</f>
        <v>2</v>
      </c>
      <c r="Z69" s="23"/>
      <c r="AF69" s="23"/>
      <c r="AJ69" s="23"/>
      <c r="AN69" s="23"/>
      <c r="AX69" s="35"/>
      <c r="AY69" s="35">
        <f>SUM(AY3:AY68)</f>
        <v>0</v>
      </c>
      <c r="AZ69" s="35">
        <f>SUM(AZ3:AZ68)</f>
        <v>0</v>
      </c>
      <c r="BA69" s="35">
        <f>SUM(BA3:BA68)</f>
        <v>0</v>
      </c>
      <c r="BB69" s="23"/>
      <c r="BF69" s="64" t="s">
        <v>342</v>
      </c>
      <c r="BG69" s="64">
        <v>-75</v>
      </c>
      <c r="BH69" s="20">
        <v>-25</v>
      </c>
      <c r="BI69" s="64">
        <f>SUM(BG69:BH69)</f>
        <v>-100</v>
      </c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DA69" s="37"/>
      <c r="DB69" s="37"/>
      <c r="DG69" s="37"/>
      <c r="DH69" s="37"/>
      <c r="DJ69" s="37"/>
      <c r="DK69" s="37"/>
      <c r="DM69" s="37"/>
      <c r="DN69" s="37"/>
      <c r="DP69" s="37"/>
      <c r="DQ69" s="37"/>
      <c r="DS69" s="37"/>
      <c r="DT69" s="38"/>
      <c r="DU69" s="37"/>
    </row>
    <row r="70" spans="1:112" ht="12.75">
      <c r="A70" s="18" t="s">
        <v>476</v>
      </c>
      <c r="B70" s="19" t="s">
        <v>395</v>
      </c>
      <c r="C70" s="20"/>
      <c r="D70" s="20"/>
      <c r="E70" s="20"/>
      <c r="F70" s="20">
        <v>0.5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79"/>
      <c r="R70" s="79"/>
      <c r="S70" s="79"/>
      <c r="T70" s="79"/>
      <c r="U70" s="79" t="s">
        <v>283</v>
      </c>
      <c r="V70" s="79" t="s">
        <v>283</v>
      </c>
      <c r="W70" s="79">
        <f>_xlfn.IFERROR(VLOOKUP(B70,AA:AE,5,FALSE),"")</f>
      </c>
      <c r="X70" s="79">
        <f>Y70/(21-COUNTIF(C70:W70,""))</f>
        <v>0.5</v>
      </c>
      <c r="Y70" s="22">
        <f>SUM(C70:W70)</f>
        <v>0.5</v>
      </c>
      <c r="Z70" s="23"/>
      <c r="AF70" s="23"/>
      <c r="AJ70" s="23"/>
      <c r="AN70" s="23"/>
      <c r="BF70" s="64" t="s">
        <v>549</v>
      </c>
      <c r="BG70" s="64">
        <v>-75</v>
      </c>
      <c r="BH70" s="20">
        <v>-25</v>
      </c>
      <c r="BI70" s="64">
        <f>SUM(BG70:BH70)</f>
        <v>-100</v>
      </c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DA70" s="37"/>
      <c r="DB70" s="37"/>
      <c r="DG70" s="37"/>
      <c r="DH70" s="37"/>
    </row>
    <row r="71" spans="1:112" ht="12.75">
      <c r="A71" s="18" t="s">
        <v>477</v>
      </c>
      <c r="B71" s="19" t="s">
        <v>440</v>
      </c>
      <c r="C71" s="20"/>
      <c r="D71" s="20"/>
      <c r="E71" s="20"/>
      <c r="F71" s="20"/>
      <c r="G71" s="20">
        <v>0.46</v>
      </c>
      <c r="H71" s="20"/>
      <c r="I71" s="20"/>
      <c r="J71" s="20"/>
      <c r="K71" s="20"/>
      <c r="L71" s="20"/>
      <c r="M71" s="20"/>
      <c r="N71" s="20"/>
      <c r="O71" s="20"/>
      <c r="P71" s="20"/>
      <c r="Q71" s="79"/>
      <c r="R71" s="79"/>
      <c r="S71" s="79"/>
      <c r="T71" s="79"/>
      <c r="U71" s="79" t="s">
        <v>283</v>
      </c>
      <c r="V71" s="79" t="s">
        <v>283</v>
      </c>
      <c r="W71" s="79">
        <f>_xlfn.IFERROR(VLOOKUP(B71,AA:AE,5,FALSE),"")</f>
      </c>
      <c r="X71" s="79">
        <f>Y71/(21-COUNTIF(C71:W71,""))</f>
        <v>0.46</v>
      </c>
      <c r="Y71" s="22">
        <f>SUM(C71:W71)</f>
        <v>0.46</v>
      </c>
      <c r="Z71" s="23"/>
      <c r="AF71" s="23"/>
      <c r="AJ71" s="23"/>
      <c r="AN71" s="23"/>
      <c r="BF71" s="35"/>
      <c r="BG71" s="35">
        <f>SUM(BG3:BG70)</f>
        <v>0</v>
      </c>
      <c r="BH71" s="35">
        <f>SUM(BH3:BH70)</f>
        <v>0</v>
      </c>
      <c r="BI71" s="35">
        <f>SUM(BI3:BI70)</f>
        <v>0</v>
      </c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DA71" s="37"/>
      <c r="DB71" s="37"/>
      <c r="DG71" s="37"/>
      <c r="DH71" s="37"/>
    </row>
    <row r="72" spans="1:112" ht="12.75">
      <c r="A72" s="18" t="s">
        <v>478</v>
      </c>
      <c r="B72" s="19" t="s">
        <v>374</v>
      </c>
      <c r="C72" s="20"/>
      <c r="D72" s="20">
        <v>0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79"/>
      <c r="R72" s="79"/>
      <c r="S72" s="79"/>
      <c r="T72" s="79"/>
      <c r="U72" s="79" t="s">
        <v>283</v>
      </c>
      <c r="V72" s="79" t="s">
        <v>283</v>
      </c>
      <c r="W72" s="79">
        <f>_xlfn.IFERROR(VLOOKUP(B72,AA:AE,5,FALSE),"")</f>
      </c>
      <c r="X72" s="79">
        <f>Y72/(21-COUNTIF(C72:W72,""))</f>
        <v>0</v>
      </c>
      <c r="Y72" s="22">
        <f>SUM(C72:W72)</f>
        <v>0</v>
      </c>
      <c r="Z72" s="23"/>
      <c r="AF72" s="23"/>
      <c r="AJ72" s="23"/>
      <c r="AN72" s="23"/>
      <c r="BF72" s="35"/>
      <c r="BG72" s="35"/>
      <c r="BH72" s="35"/>
      <c r="BI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DA72" s="37"/>
      <c r="DB72" s="37"/>
      <c r="DG72" s="37"/>
      <c r="DH72" s="37"/>
    </row>
    <row r="73" spans="1:112" ht="12.75">
      <c r="A73" s="18" t="s">
        <v>479</v>
      </c>
      <c r="B73" s="64" t="s">
        <v>844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79"/>
      <c r="R73" s="79"/>
      <c r="S73" s="79"/>
      <c r="T73" s="79">
        <v>0</v>
      </c>
      <c r="U73" s="79" t="s">
        <v>283</v>
      </c>
      <c r="V73" s="79" t="s">
        <v>283</v>
      </c>
      <c r="W73" s="79">
        <f>_xlfn.IFERROR(VLOOKUP(B73,AA:AE,5,FALSE),"")</f>
      </c>
      <c r="X73" s="79">
        <f>Y73/(21-COUNTIF(C73:W73,""))</f>
        <v>0</v>
      </c>
      <c r="Y73" s="22">
        <f>SUM(C73:W73)</f>
        <v>0</v>
      </c>
      <c r="Z73" s="23"/>
      <c r="AF73" s="23"/>
      <c r="AJ73" s="23"/>
      <c r="AN73" s="23"/>
      <c r="BF73" s="35"/>
      <c r="BG73" s="35"/>
      <c r="BH73" s="35"/>
      <c r="BI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DA73" s="37"/>
      <c r="DB73" s="37"/>
      <c r="DG73" s="37"/>
      <c r="DH73" s="37"/>
    </row>
    <row r="74" spans="1:103" ht="12.75">
      <c r="A74" s="18" t="s">
        <v>480</v>
      </c>
      <c r="B74" s="64" t="s">
        <v>746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79"/>
      <c r="R74" s="79">
        <v>-15</v>
      </c>
      <c r="S74" s="79">
        <v>-40</v>
      </c>
      <c r="T74" s="79">
        <v>-35.84</v>
      </c>
      <c r="U74" s="79">
        <v>28.800000000000004</v>
      </c>
      <c r="V74" s="79">
        <v>68.4</v>
      </c>
      <c r="W74" s="79">
        <f>_xlfn.IFERROR(VLOOKUP(B74,AA:AE,5,FALSE),"")</f>
        <v>-6.5</v>
      </c>
      <c r="X74" s="79">
        <f>Y74/(21-COUNTIF(C74:W74,""))</f>
        <v>-0.023333333333332245</v>
      </c>
      <c r="Y74" s="22">
        <f>SUM(C74:W74)</f>
        <v>-0.13999999999999346</v>
      </c>
      <c r="Z74" s="23"/>
      <c r="AF74" s="23"/>
      <c r="AJ74" s="23"/>
      <c r="AN74" s="23"/>
      <c r="BF74" s="35"/>
      <c r="BG74" s="35"/>
      <c r="BH74" s="35"/>
      <c r="BI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</row>
    <row r="75" spans="1:103" ht="12.75">
      <c r="A75" s="18" t="s">
        <v>481</v>
      </c>
      <c r="B75" s="19" t="s">
        <v>361</v>
      </c>
      <c r="C75" s="20"/>
      <c r="D75" s="20">
        <v>-21.55</v>
      </c>
      <c r="E75" s="20">
        <v>20.91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79"/>
      <c r="R75" s="79"/>
      <c r="S75" s="79"/>
      <c r="T75" s="79"/>
      <c r="U75" s="79" t="s">
        <v>283</v>
      </c>
      <c r="V75" s="79" t="s">
        <v>283</v>
      </c>
      <c r="W75" s="79">
        <f>_xlfn.IFERROR(VLOOKUP(B75,AA:AE,5,FALSE),"")</f>
      </c>
      <c r="X75" s="79">
        <f>Y75/(21-COUNTIF(C75:W75,""))</f>
        <v>-0.3200000000000003</v>
      </c>
      <c r="Y75" s="22">
        <f>SUM(C75:W75)</f>
        <v>-0.6400000000000006</v>
      </c>
      <c r="Z75" s="23"/>
      <c r="AF75" s="23"/>
      <c r="AJ75" s="23"/>
      <c r="AN75" s="23"/>
      <c r="BF75" s="35"/>
      <c r="BG75" s="35"/>
      <c r="BH75" s="35"/>
      <c r="BI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</row>
    <row r="76" spans="1:103" ht="12.75">
      <c r="A76" s="18" t="s">
        <v>482</v>
      </c>
      <c r="B76" s="19" t="s">
        <v>706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>
        <v>-1</v>
      </c>
      <c r="Q76" s="79"/>
      <c r="R76" s="79"/>
      <c r="S76" s="79"/>
      <c r="T76" s="79"/>
      <c r="U76" s="79" t="s">
        <v>283</v>
      </c>
      <c r="V76" s="79" t="s">
        <v>283</v>
      </c>
      <c r="W76" s="79">
        <f>_xlfn.IFERROR(VLOOKUP(B76,AA:AE,5,FALSE),"")</f>
      </c>
      <c r="X76" s="79">
        <f>Y76/(21-COUNTIF(C76:W76,""))</f>
        <v>-1</v>
      </c>
      <c r="Y76" s="22">
        <f>SUM(C76:W76)</f>
        <v>-1</v>
      </c>
      <c r="Z76" s="23"/>
      <c r="AF76" s="23"/>
      <c r="AJ76" s="23"/>
      <c r="AN76" s="23"/>
      <c r="BF76" s="35"/>
      <c r="BG76" s="35"/>
      <c r="BH76" s="35"/>
      <c r="BI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</row>
    <row r="77" spans="1:103" ht="12.75">
      <c r="A77" s="18" t="s">
        <v>483</v>
      </c>
      <c r="B77" s="20" t="s">
        <v>612</v>
      </c>
      <c r="C77" s="20"/>
      <c r="D77" s="20"/>
      <c r="E77" s="20"/>
      <c r="F77" s="20"/>
      <c r="G77" s="20"/>
      <c r="H77" s="20"/>
      <c r="I77" s="20"/>
      <c r="J77" s="20">
        <v>-4.37</v>
      </c>
      <c r="K77" s="20"/>
      <c r="L77" s="20"/>
      <c r="M77" s="20"/>
      <c r="N77" s="20"/>
      <c r="O77" s="20"/>
      <c r="P77" s="20"/>
      <c r="Q77" s="79"/>
      <c r="R77" s="79"/>
      <c r="S77" s="79"/>
      <c r="T77" s="79"/>
      <c r="U77" s="79" t="s">
        <v>283</v>
      </c>
      <c r="V77" s="79" t="s">
        <v>283</v>
      </c>
      <c r="W77" s="79">
        <f>_xlfn.IFERROR(VLOOKUP(B77,AA:AE,5,FALSE),"")</f>
      </c>
      <c r="X77" s="79">
        <f>Y77/(21-COUNTIF(C77:W77,""))</f>
        <v>-4.37</v>
      </c>
      <c r="Y77" s="22">
        <f>SUM(C77:W77)</f>
        <v>-4.37</v>
      </c>
      <c r="Z77" s="23"/>
      <c r="AF77" s="23"/>
      <c r="AJ77" s="23"/>
      <c r="AN77" s="23"/>
      <c r="BF77" s="35"/>
      <c r="BG77" s="35"/>
      <c r="BH77" s="35"/>
      <c r="BI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</row>
    <row r="78" spans="1:103" ht="12.75">
      <c r="A78" s="18" t="s">
        <v>484</v>
      </c>
      <c r="B78" s="19" t="s">
        <v>398</v>
      </c>
      <c r="C78" s="20"/>
      <c r="D78" s="20"/>
      <c r="E78" s="20"/>
      <c r="F78" s="20">
        <v>-4.87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79"/>
      <c r="R78" s="79"/>
      <c r="S78" s="79"/>
      <c r="T78" s="79"/>
      <c r="U78" s="79" t="s">
        <v>283</v>
      </c>
      <c r="V78" s="79" t="s">
        <v>283</v>
      </c>
      <c r="W78" s="79">
        <f>_xlfn.IFERROR(VLOOKUP(B78,AA:AE,5,FALSE),"")</f>
      </c>
      <c r="X78" s="79">
        <f>Y78/(21-COUNTIF(C78:W78,""))</f>
        <v>-4.87</v>
      </c>
      <c r="Y78" s="22">
        <f>SUM(C78:W78)</f>
        <v>-4.87</v>
      </c>
      <c r="Z78" s="23"/>
      <c r="AF78" s="23"/>
      <c r="AJ78" s="23"/>
      <c r="AN78" s="23"/>
      <c r="BF78" s="35"/>
      <c r="BG78" s="35"/>
      <c r="BH78" s="35"/>
      <c r="BI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</row>
    <row r="79" spans="1:103" ht="12.75">
      <c r="A79" s="18" t="s">
        <v>485</v>
      </c>
      <c r="B79" s="19" t="s">
        <v>335</v>
      </c>
      <c r="C79" s="20"/>
      <c r="D79" s="20"/>
      <c r="E79" s="20"/>
      <c r="F79" s="20">
        <v>-15.22</v>
      </c>
      <c r="G79" s="20">
        <v>22.77</v>
      </c>
      <c r="H79" s="20">
        <v>19.39</v>
      </c>
      <c r="I79" s="20">
        <v>-67.5</v>
      </c>
      <c r="J79" s="20">
        <v>34.6</v>
      </c>
      <c r="K79" s="20"/>
      <c r="L79" s="20"/>
      <c r="M79" s="20"/>
      <c r="N79" s="20"/>
      <c r="O79" s="20"/>
      <c r="P79" s="20"/>
      <c r="Q79" s="79"/>
      <c r="R79" s="79"/>
      <c r="S79" s="79"/>
      <c r="T79" s="79"/>
      <c r="U79" s="79" t="s">
        <v>283</v>
      </c>
      <c r="V79" s="79" t="s">
        <v>283</v>
      </c>
      <c r="W79" s="79">
        <f>_xlfn.IFERROR(VLOOKUP(B79,AA:AE,5,FALSE),"")</f>
      </c>
      <c r="X79" s="79">
        <f>Y79/(21-COUNTIF(C79:W79,""))</f>
        <v>-1.1920000000000002</v>
      </c>
      <c r="Y79" s="22">
        <f>SUM(C79:W79)</f>
        <v>-5.960000000000001</v>
      </c>
      <c r="Z79" s="23"/>
      <c r="AF79" s="23"/>
      <c r="AJ79" s="23"/>
      <c r="AN79" s="23"/>
      <c r="BF79" s="35"/>
      <c r="BG79" s="35"/>
      <c r="BH79" s="35"/>
      <c r="BI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</row>
    <row r="80" spans="1:103" ht="12.75">
      <c r="A80" s="18" t="s">
        <v>486</v>
      </c>
      <c r="B80" s="19" t="s">
        <v>219</v>
      </c>
      <c r="C80" s="20"/>
      <c r="D80" s="20"/>
      <c r="E80" s="20"/>
      <c r="F80" s="20"/>
      <c r="G80" s="20">
        <v>50</v>
      </c>
      <c r="H80" s="20">
        <v>6.29</v>
      </c>
      <c r="I80" s="20">
        <v>-32.42</v>
      </c>
      <c r="J80" s="20">
        <v>-26.51</v>
      </c>
      <c r="K80" s="20">
        <v>-9.5</v>
      </c>
      <c r="L80" s="20">
        <v>-45</v>
      </c>
      <c r="M80" s="20">
        <v>109.5</v>
      </c>
      <c r="N80" s="20">
        <v>-60</v>
      </c>
      <c r="O80" s="20"/>
      <c r="P80" s="20"/>
      <c r="Q80" s="79"/>
      <c r="R80" s="79"/>
      <c r="S80" s="79"/>
      <c r="T80" s="79"/>
      <c r="U80" s="79" t="s">
        <v>283</v>
      </c>
      <c r="V80" s="79" t="s">
        <v>283</v>
      </c>
      <c r="W80" s="79">
        <f>_xlfn.IFERROR(VLOOKUP(B80,AA:AE,5,FALSE),"")</f>
      </c>
      <c r="X80" s="79">
        <f>Y80/(21-COUNTIF(C80:W80,""))</f>
        <v>-0.9550000000000001</v>
      </c>
      <c r="Y80" s="22">
        <f>SUM(C80:W80)</f>
        <v>-7.640000000000001</v>
      </c>
      <c r="Z80" s="23"/>
      <c r="AF80" s="23"/>
      <c r="AJ80" s="23"/>
      <c r="AN80" s="23"/>
      <c r="BF80" s="35"/>
      <c r="BG80" s="35"/>
      <c r="BH80" s="35"/>
      <c r="BI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</row>
    <row r="81" spans="1:103" ht="12.75">
      <c r="A81" s="18" t="s">
        <v>487</v>
      </c>
      <c r="B81" s="19" t="s">
        <v>388</v>
      </c>
      <c r="C81" s="20"/>
      <c r="D81" s="20">
        <v>-8.33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79"/>
      <c r="R81" s="79"/>
      <c r="S81" s="79"/>
      <c r="T81" s="79"/>
      <c r="U81" s="79" t="s">
        <v>283</v>
      </c>
      <c r="V81" s="79" t="s">
        <v>283</v>
      </c>
      <c r="W81" s="79">
        <f>_xlfn.IFERROR(VLOOKUP(B81,AA:AE,5,FALSE),"")</f>
      </c>
      <c r="X81" s="79">
        <f>Y81/(21-COUNTIF(C81:W81,""))</f>
        <v>-8.33</v>
      </c>
      <c r="Y81" s="22">
        <f>SUM(C81:W81)</f>
        <v>-8.33</v>
      </c>
      <c r="Z81" s="23"/>
      <c r="AF81" s="23"/>
      <c r="AJ81" s="23"/>
      <c r="AN81" s="23"/>
      <c r="BF81" s="35"/>
      <c r="BG81" s="35"/>
      <c r="BH81" s="35"/>
      <c r="BI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</row>
    <row r="82" spans="1:103" ht="12.75">
      <c r="A82" s="18" t="s">
        <v>488</v>
      </c>
      <c r="B82" s="19" t="s">
        <v>451</v>
      </c>
      <c r="C82" s="20">
        <v>43.20416396108046</v>
      </c>
      <c r="D82" s="20">
        <v>-51.73234534698824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79"/>
      <c r="R82" s="79"/>
      <c r="S82" s="79"/>
      <c r="T82" s="79"/>
      <c r="U82" s="79" t="s">
        <v>283</v>
      </c>
      <c r="V82" s="79" t="s">
        <v>283</v>
      </c>
      <c r="W82" s="79">
        <f>_xlfn.IFERROR(VLOOKUP(B82,AA:AE,5,FALSE),"")</f>
      </c>
      <c r="X82" s="79">
        <f>Y82/(21-COUNTIF(C82:W82,""))</f>
        <v>-4.264090692953889</v>
      </c>
      <c r="Y82" s="22">
        <f>SUM(C82:W82)</f>
        <v>-8.528181385907779</v>
      </c>
      <c r="Z82" s="23"/>
      <c r="AF82" s="23"/>
      <c r="AJ82" s="23"/>
      <c r="AN82" s="23"/>
      <c r="BF82" s="35"/>
      <c r="BG82" s="35"/>
      <c r="BH82" s="35"/>
      <c r="BI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</row>
    <row r="83" spans="1:103" ht="12.75">
      <c r="A83" s="18" t="s">
        <v>489</v>
      </c>
      <c r="B83" s="19" t="s">
        <v>416</v>
      </c>
      <c r="C83" s="20"/>
      <c r="D83" s="20"/>
      <c r="E83" s="20"/>
      <c r="F83" s="20">
        <v>-9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79"/>
      <c r="R83" s="79"/>
      <c r="S83" s="79"/>
      <c r="T83" s="79"/>
      <c r="U83" s="79" t="s">
        <v>283</v>
      </c>
      <c r="V83" s="79" t="s">
        <v>283</v>
      </c>
      <c r="W83" s="79">
        <f>_xlfn.IFERROR(VLOOKUP(B83,AA:AE,5,FALSE),"")</f>
      </c>
      <c r="X83" s="79">
        <f>Y83/(21-COUNTIF(C83:W83,""))</f>
        <v>-9</v>
      </c>
      <c r="Y83" s="22">
        <f>SUM(C83:W83)</f>
        <v>-9</v>
      </c>
      <c r="Z83" s="23"/>
      <c r="AF83" s="23"/>
      <c r="AJ83" s="23"/>
      <c r="AN83" s="23"/>
      <c r="BF83" s="35"/>
      <c r="BG83" s="35"/>
      <c r="BH83" s="35"/>
      <c r="BI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</row>
    <row r="84" spans="1:103" ht="12.75">
      <c r="A84" s="18" t="s">
        <v>490</v>
      </c>
      <c r="B84" s="19" t="s">
        <v>419</v>
      </c>
      <c r="C84" s="20"/>
      <c r="D84" s="20"/>
      <c r="E84" s="20"/>
      <c r="F84" s="20">
        <v>-9.87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79"/>
      <c r="R84" s="79"/>
      <c r="S84" s="79"/>
      <c r="T84" s="79"/>
      <c r="U84" s="79" t="s">
        <v>283</v>
      </c>
      <c r="V84" s="79" t="s">
        <v>283</v>
      </c>
      <c r="W84" s="79">
        <f>_xlfn.IFERROR(VLOOKUP(B84,AA:AE,5,FALSE),"")</f>
      </c>
      <c r="X84" s="79">
        <f>Y84/(21-COUNTIF(C84:W84,""))</f>
        <v>-9.87</v>
      </c>
      <c r="Y84" s="22">
        <f>SUM(C84:W84)</f>
        <v>-9.87</v>
      </c>
      <c r="Z84" s="23"/>
      <c r="AF84" s="23"/>
      <c r="AJ84" s="23"/>
      <c r="AN84" s="23"/>
      <c r="BF84" s="35"/>
      <c r="BG84" s="35"/>
      <c r="BH84" s="35"/>
      <c r="BI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</row>
    <row r="85" spans="1:103" ht="12.75">
      <c r="A85" s="18" t="s">
        <v>491</v>
      </c>
      <c r="B85" s="19" t="s">
        <v>399</v>
      </c>
      <c r="C85" s="20"/>
      <c r="D85" s="20">
        <v>-10.856362771815547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79"/>
      <c r="R85" s="79"/>
      <c r="S85" s="79"/>
      <c r="T85" s="79"/>
      <c r="U85" s="79" t="s">
        <v>283</v>
      </c>
      <c r="V85" s="79" t="s">
        <v>283</v>
      </c>
      <c r="W85" s="79">
        <f>_xlfn.IFERROR(VLOOKUP(B85,AA:AE,5,FALSE),"")</f>
      </c>
      <c r="X85" s="79">
        <f>Y85/(21-COUNTIF(C85:W85,""))</f>
        <v>-10.856362771815547</v>
      </c>
      <c r="Y85" s="22">
        <f>SUM(C85:W85)</f>
        <v>-10.856362771815547</v>
      </c>
      <c r="Z85" s="23"/>
      <c r="AF85" s="23"/>
      <c r="AJ85" s="23"/>
      <c r="AN85" s="23"/>
      <c r="BF85" s="35"/>
      <c r="BG85" s="35"/>
      <c r="BH85" s="35"/>
      <c r="BI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</row>
    <row r="86" spans="1:103" ht="12.75">
      <c r="A86" s="18" t="s">
        <v>492</v>
      </c>
      <c r="B86" s="19" t="s">
        <v>462</v>
      </c>
      <c r="C86" s="20">
        <v>-11.657454891273781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79"/>
      <c r="R86" s="79"/>
      <c r="S86" s="79"/>
      <c r="T86" s="79"/>
      <c r="U86" s="79" t="s">
        <v>283</v>
      </c>
      <c r="V86" s="79" t="s">
        <v>283</v>
      </c>
      <c r="W86" s="79">
        <f>_xlfn.IFERROR(VLOOKUP(B86,AA:AE,5,FALSE),"")</f>
      </c>
      <c r="X86" s="79">
        <f>Y86/(21-COUNTIF(C86:W86,""))</f>
        <v>-11.657454891273781</v>
      </c>
      <c r="Y86" s="22">
        <f>SUM(C86:W86)</f>
        <v>-11.657454891273781</v>
      </c>
      <c r="Z86" s="23"/>
      <c r="AF86" s="23"/>
      <c r="AJ86" s="23"/>
      <c r="AN86" s="23"/>
      <c r="BF86" s="35"/>
      <c r="BG86" s="35"/>
      <c r="BH86" s="35"/>
      <c r="BI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</row>
    <row r="87" spans="1:103" ht="12.75">
      <c r="A87" s="18" t="s">
        <v>493</v>
      </c>
      <c r="B87" s="19" t="s">
        <v>406</v>
      </c>
      <c r="C87" s="20"/>
      <c r="D87" s="20">
        <v>-12.783875643588656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79"/>
      <c r="R87" s="79"/>
      <c r="S87" s="79"/>
      <c r="T87" s="79"/>
      <c r="U87" s="79" t="s">
        <v>283</v>
      </c>
      <c r="V87" s="79" t="s">
        <v>283</v>
      </c>
      <c r="W87" s="79">
        <f>_xlfn.IFERROR(VLOOKUP(B87,AA:AE,5,FALSE),"")</f>
      </c>
      <c r="X87" s="79">
        <f>Y87/(21-COUNTIF(C87:W87,""))</f>
        <v>-12.783875643588656</v>
      </c>
      <c r="Y87" s="22">
        <f>SUM(C87:W87)</f>
        <v>-12.783875643588656</v>
      </c>
      <c r="Z87" s="23"/>
      <c r="AF87" s="23"/>
      <c r="AJ87" s="23"/>
      <c r="AN87" s="23"/>
      <c r="BF87" s="35"/>
      <c r="BG87" s="35"/>
      <c r="BH87" s="35"/>
      <c r="BI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</row>
    <row r="88" spans="1:103" ht="12.75">
      <c r="A88" s="18" t="s">
        <v>494</v>
      </c>
      <c r="B88" s="64" t="s">
        <v>846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79"/>
      <c r="R88" s="79"/>
      <c r="S88" s="79"/>
      <c r="T88" s="79">
        <v>15</v>
      </c>
      <c r="U88" s="79">
        <v>-72.5</v>
      </c>
      <c r="V88" s="79">
        <v>8</v>
      </c>
      <c r="W88" s="79">
        <f>_xlfn.IFERROR(VLOOKUP(B88,AA:AE,5,FALSE),"")</f>
        <v>35.5</v>
      </c>
      <c r="X88" s="79">
        <f>Y88/(21-COUNTIF(C88:W88,""))</f>
        <v>-3.5</v>
      </c>
      <c r="Y88" s="22">
        <f>SUM(C88:W88)</f>
        <v>-14</v>
      </c>
      <c r="Z88" s="23"/>
      <c r="AF88" s="23"/>
      <c r="AJ88" s="23"/>
      <c r="AN88" s="23"/>
      <c r="BF88" s="35"/>
      <c r="BG88" s="35"/>
      <c r="BH88" s="35"/>
      <c r="BI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</row>
    <row r="89" spans="1:103" ht="12.75">
      <c r="A89" s="18" t="s">
        <v>495</v>
      </c>
      <c r="B89" s="19" t="s">
        <v>379</v>
      </c>
      <c r="C89" s="20"/>
      <c r="D89" s="20"/>
      <c r="E89" s="20">
        <v>-40.65</v>
      </c>
      <c r="F89" s="20">
        <v>-105.52</v>
      </c>
      <c r="G89" s="20">
        <v>20.34</v>
      </c>
      <c r="H89" s="20">
        <v>-2.99</v>
      </c>
      <c r="I89" s="20">
        <v>-55.98</v>
      </c>
      <c r="J89" s="20">
        <v>-8.48</v>
      </c>
      <c r="K89" s="20">
        <v>-9</v>
      </c>
      <c r="L89" s="20">
        <v>-44</v>
      </c>
      <c r="M89" s="20">
        <v>3.5</v>
      </c>
      <c r="N89" s="20">
        <v>-22</v>
      </c>
      <c r="O89" s="20">
        <v>22.5</v>
      </c>
      <c r="P89" s="20">
        <v>-35</v>
      </c>
      <c r="Q89" s="79">
        <v>18.5</v>
      </c>
      <c r="R89" s="79">
        <v>129</v>
      </c>
      <c r="S89" s="79">
        <v>7.5</v>
      </c>
      <c r="T89" s="79">
        <v>66.66</v>
      </c>
      <c r="U89" s="79">
        <v>-25</v>
      </c>
      <c r="V89" s="79">
        <v>17.03</v>
      </c>
      <c r="W89" s="79">
        <f>_xlfn.IFERROR(VLOOKUP(B89,AA:AE,5,FALSE),"")</f>
        <v>48.33</v>
      </c>
      <c r="X89" s="79">
        <f>Y89/(21-COUNTIF(C89:W89,""))</f>
        <v>-0.8031578947368408</v>
      </c>
      <c r="Y89" s="22">
        <f>SUM(C89:W89)</f>
        <v>-15.259999999999977</v>
      </c>
      <c r="Z89" s="23"/>
      <c r="AF89" s="23"/>
      <c r="AJ89" s="23"/>
      <c r="AN89" s="23"/>
      <c r="BF89" s="35"/>
      <c r="BG89" s="35"/>
      <c r="BH89" s="35"/>
      <c r="BI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</row>
    <row r="90" spans="1:103" ht="12.75">
      <c r="A90" s="18" t="s">
        <v>497</v>
      </c>
      <c r="B90" s="20" t="s">
        <v>580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>
        <v>-35</v>
      </c>
      <c r="O90" s="20">
        <v>-57.5</v>
      </c>
      <c r="P90" s="20">
        <v>92.5</v>
      </c>
      <c r="Q90" s="79">
        <v>12.5</v>
      </c>
      <c r="R90" s="79">
        <v>-45</v>
      </c>
      <c r="S90" s="79">
        <v>-10</v>
      </c>
      <c r="T90" s="79">
        <v>19.159999999999997</v>
      </c>
      <c r="U90" s="79">
        <v>0.8999999999999986</v>
      </c>
      <c r="V90" s="79">
        <v>-70</v>
      </c>
      <c r="W90" s="79">
        <f>_xlfn.IFERROR(VLOOKUP(B90,AA:AE,5,FALSE),"")</f>
        <v>75.5</v>
      </c>
      <c r="X90" s="79">
        <f>Y90/(21-COUNTIF(C90:W90,""))</f>
        <v>-1.6939999999999997</v>
      </c>
      <c r="Y90" s="22">
        <f>SUM(C90:W90)</f>
        <v>-16.939999999999998</v>
      </c>
      <c r="Z90" s="23"/>
      <c r="AF90" s="23"/>
      <c r="AJ90" s="23"/>
      <c r="AN90" s="23"/>
      <c r="BF90" s="35"/>
      <c r="BG90" s="35"/>
      <c r="BH90" s="35"/>
      <c r="BI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</row>
    <row r="91" spans="1:103" ht="12.75">
      <c r="A91" s="18" t="s">
        <v>498</v>
      </c>
      <c r="B91" s="20" t="s">
        <v>918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79"/>
      <c r="R91" s="79"/>
      <c r="S91" s="79"/>
      <c r="T91" s="79"/>
      <c r="U91" s="79"/>
      <c r="V91" s="79"/>
      <c r="W91" s="79">
        <f>_xlfn.IFERROR(VLOOKUP(B91,AA:AE,5,FALSE),"")</f>
        <v>-17.67</v>
      </c>
      <c r="X91" s="79">
        <f>Y91/(21-COUNTIF(C91:W91,""))</f>
        <v>-17.67</v>
      </c>
      <c r="Y91" s="22">
        <f>SUM(C91:W91)</f>
        <v>-17.67</v>
      </c>
      <c r="Z91" s="23"/>
      <c r="AF91" s="23"/>
      <c r="AJ91" s="23"/>
      <c r="AN91" s="23"/>
      <c r="BF91" s="35"/>
      <c r="BG91" s="35"/>
      <c r="BH91" s="35"/>
      <c r="BI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</row>
    <row r="92" spans="1:103" ht="12.75">
      <c r="A92" s="18" t="s">
        <v>499</v>
      </c>
      <c r="B92" s="20" t="s">
        <v>582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>
        <v>-18.25</v>
      </c>
      <c r="O92" s="20"/>
      <c r="P92" s="20"/>
      <c r="Q92" s="79"/>
      <c r="R92" s="79"/>
      <c r="S92" s="79"/>
      <c r="T92" s="79"/>
      <c r="U92" s="79" t="s">
        <v>283</v>
      </c>
      <c r="V92" s="79" t="s">
        <v>283</v>
      </c>
      <c r="W92" s="79">
        <f>_xlfn.IFERROR(VLOOKUP(B92,AA:AE,5,FALSE),"")</f>
      </c>
      <c r="X92" s="79">
        <f>Y92/(21-COUNTIF(C92:W92,""))</f>
        <v>-18.25</v>
      </c>
      <c r="Y92" s="22">
        <f>SUM(C92:W92)</f>
        <v>-18.25</v>
      </c>
      <c r="Z92" s="23"/>
      <c r="AF92" s="23"/>
      <c r="AJ92" s="23"/>
      <c r="AN92" s="23"/>
      <c r="BF92" s="35"/>
      <c r="BG92" s="35"/>
      <c r="BH92" s="35"/>
      <c r="BI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</row>
    <row r="93" spans="1:103" ht="12.75">
      <c r="A93" s="18" t="s">
        <v>500</v>
      </c>
      <c r="B93" s="20" t="s">
        <v>942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79"/>
      <c r="R93" s="79"/>
      <c r="S93" s="79"/>
      <c r="T93" s="79"/>
      <c r="U93" s="79"/>
      <c r="V93" s="79"/>
      <c r="W93" s="79">
        <f>_xlfn.IFERROR(VLOOKUP(B93,AA:AE,5,FALSE),"")</f>
        <v>-18.75</v>
      </c>
      <c r="X93" s="79">
        <f>Y93/(21-COUNTIF(C93:W93,""))</f>
        <v>-18.75</v>
      </c>
      <c r="Y93" s="22">
        <f>SUM(C93:W93)</f>
        <v>-18.75</v>
      </c>
      <c r="Z93" s="23"/>
      <c r="AF93" s="23"/>
      <c r="AJ93" s="23"/>
      <c r="AN93" s="23"/>
      <c r="BF93" s="35"/>
      <c r="BG93" s="35"/>
      <c r="BH93" s="35"/>
      <c r="BI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</row>
    <row r="94" spans="1:103" ht="12.75">
      <c r="A94" s="18" t="s">
        <v>501</v>
      </c>
      <c r="B94" s="19" t="s">
        <v>874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79"/>
      <c r="R94" s="79"/>
      <c r="S94" s="79"/>
      <c r="T94" s="79"/>
      <c r="U94" s="79">
        <v>-23.799999999999997</v>
      </c>
      <c r="V94" s="79">
        <v>4.599999999999994</v>
      </c>
      <c r="W94" s="79">
        <f>_xlfn.IFERROR(VLOOKUP(B94,AA:AE,5,FALSE),"")</f>
      </c>
      <c r="X94" s="79">
        <f>Y94/(21-COUNTIF(C94:W94,""))</f>
        <v>-9.600000000000001</v>
      </c>
      <c r="Y94" s="22">
        <f>SUM(C94:W94)</f>
        <v>-19.200000000000003</v>
      </c>
      <c r="Z94" s="23"/>
      <c r="AF94" s="23"/>
      <c r="AJ94" s="23"/>
      <c r="AN94" s="23"/>
      <c r="BF94" s="35"/>
      <c r="BG94" s="35"/>
      <c r="BH94" s="35"/>
      <c r="BI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</row>
    <row r="95" spans="1:103" ht="12.75">
      <c r="A95" s="18" t="s">
        <v>502</v>
      </c>
      <c r="B95" s="19" t="s">
        <v>412</v>
      </c>
      <c r="C95" s="20"/>
      <c r="D95" s="20"/>
      <c r="E95" s="20"/>
      <c r="F95" s="20"/>
      <c r="G95" s="20"/>
      <c r="H95" s="20"/>
      <c r="I95" s="20"/>
      <c r="J95" s="20"/>
      <c r="K95" s="20">
        <v>-19.5</v>
      </c>
      <c r="L95" s="20"/>
      <c r="M95" s="20"/>
      <c r="N95" s="20"/>
      <c r="O95" s="20"/>
      <c r="P95" s="20"/>
      <c r="Q95" s="79"/>
      <c r="R95" s="79"/>
      <c r="S95" s="79"/>
      <c r="T95" s="79"/>
      <c r="U95" s="79" t="s">
        <v>283</v>
      </c>
      <c r="V95" s="79" t="s">
        <v>283</v>
      </c>
      <c r="W95" s="79">
        <f>_xlfn.IFERROR(VLOOKUP(B95,AA:AE,5,FALSE),"")</f>
      </c>
      <c r="X95" s="79">
        <f>Y95/(21-COUNTIF(C95:W95,""))</f>
        <v>-19.5</v>
      </c>
      <c r="Y95" s="22">
        <f>SUM(C95:W95)</f>
        <v>-19.5</v>
      </c>
      <c r="Z95" s="23"/>
      <c r="AF95" s="23"/>
      <c r="AJ95" s="23"/>
      <c r="AN95" s="23"/>
      <c r="BF95" s="35"/>
      <c r="BG95" s="35"/>
      <c r="BH95" s="35"/>
      <c r="BI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</row>
    <row r="96" spans="1:103" ht="12.75">
      <c r="A96" s="18" t="s">
        <v>503</v>
      </c>
      <c r="B96" s="19" t="s">
        <v>380</v>
      </c>
      <c r="C96" s="20">
        <v>42.815582131371336</v>
      </c>
      <c r="D96" s="20">
        <v>-6.496556040146643</v>
      </c>
      <c r="E96" s="20">
        <v>-57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79"/>
      <c r="R96" s="79"/>
      <c r="S96" s="79"/>
      <c r="T96" s="79"/>
      <c r="U96" s="79" t="s">
        <v>283</v>
      </c>
      <c r="V96" s="79" t="s">
        <v>283</v>
      </c>
      <c r="W96" s="79">
        <f>_xlfn.IFERROR(VLOOKUP(B96,AA:AE,5,FALSE),"")</f>
      </c>
      <c r="X96" s="79">
        <f>Y96/(21-COUNTIF(C96:W96,""))</f>
        <v>-6.893657969591769</v>
      </c>
      <c r="Y96" s="22">
        <f>SUM(C96:W96)</f>
        <v>-20.680973908775307</v>
      </c>
      <c r="Z96" s="23"/>
      <c r="AF96" s="23"/>
      <c r="AJ96" s="23"/>
      <c r="AN96" s="23"/>
      <c r="BF96" s="35"/>
      <c r="BG96" s="35"/>
      <c r="BH96" s="35"/>
      <c r="BI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</row>
    <row r="97" spans="1:103" ht="12.75">
      <c r="A97" s="18" t="s">
        <v>504</v>
      </c>
      <c r="B97" s="19" t="s">
        <v>413</v>
      </c>
      <c r="C97" s="20"/>
      <c r="D97" s="20"/>
      <c r="E97" s="20">
        <v>-21.89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79"/>
      <c r="R97" s="79"/>
      <c r="S97" s="79"/>
      <c r="T97" s="79"/>
      <c r="U97" s="79" t="s">
        <v>283</v>
      </c>
      <c r="V97" s="79" t="s">
        <v>283</v>
      </c>
      <c r="W97" s="79">
        <f>_xlfn.IFERROR(VLOOKUP(B97,AA:AE,5,FALSE),"")</f>
      </c>
      <c r="X97" s="79">
        <f>Y97/(21-COUNTIF(C97:W97,""))</f>
        <v>-21.89</v>
      </c>
      <c r="Y97" s="22">
        <f>SUM(C97:W97)</f>
        <v>-21.89</v>
      </c>
      <c r="Z97" s="23"/>
      <c r="AF97" s="23"/>
      <c r="AJ97" s="23"/>
      <c r="AN97" s="23"/>
      <c r="BF97" s="35"/>
      <c r="BG97" s="35"/>
      <c r="BH97" s="35"/>
      <c r="BI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</row>
    <row r="98" spans="1:97" ht="12.75">
      <c r="A98" s="18" t="s">
        <v>505</v>
      </c>
      <c r="B98" s="19" t="s">
        <v>767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79"/>
      <c r="R98" s="79"/>
      <c r="S98" s="79">
        <v>-75</v>
      </c>
      <c r="T98" s="79">
        <v>74.99</v>
      </c>
      <c r="U98" s="79">
        <v>-47.5</v>
      </c>
      <c r="V98" s="79">
        <v>59</v>
      </c>
      <c r="W98" s="79">
        <f>_xlfn.IFERROR(VLOOKUP(B98,AA:AE,5,FALSE),"")</f>
        <v>-34.17</v>
      </c>
      <c r="X98" s="79">
        <f>Y98/(21-COUNTIF(C98:W98,""))</f>
        <v>-4.536000000000001</v>
      </c>
      <c r="Y98" s="22">
        <f>SUM(C98:W98)</f>
        <v>-22.680000000000007</v>
      </c>
      <c r="Z98" s="23"/>
      <c r="AF98" s="23"/>
      <c r="AJ98" s="23"/>
      <c r="AN98" s="23"/>
      <c r="BF98" s="35"/>
      <c r="BG98" s="35"/>
      <c r="BH98" s="35"/>
      <c r="BI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</row>
    <row r="99" spans="1:97" ht="12.75">
      <c r="A99" s="18" t="s">
        <v>506</v>
      </c>
      <c r="B99" s="64" t="s">
        <v>758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79"/>
      <c r="R99" s="79">
        <v>-25</v>
      </c>
      <c r="S99" s="79"/>
      <c r="T99" s="79"/>
      <c r="U99" s="79" t="s">
        <v>283</v>
      </c>
      <c r="V99" s="79" t="s">
        <v>283</v>
      </c>
      <c r="W99" s="79">
        <f>_xlfn.IFERROR(VLOOKUP(B99,AA:AE,5,FALSE),"")</f>
      </c>
      <c r="X99" s="79">
        <f>Y99/(21-COUNTIF(C99:W99,""))</f>
        <v>-25</v>
      </c>
      <c r="Y99" s="22">
        <f>SUM(C99:W99)</f>
        <v>-25</v>
      </c>
      <c r="Z99" s="23"/>
      <c r="AF99" s="23"/>
      <c r="AJ99" s="23"/>
      <c r="AN99" s="23"/>
      <c r="BF99" s="35"/>
      <c r="BG99" s="35"/>
      <c r="BH99" s="35"/>
      <c r="BI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</row>
    <row r="100" spans="1:97" ht="12.75">
      <c r="A100" s="18" t="s">
        <v>507</v>
      </c>
      <c r="B100" s="19" t="s">
        <v>420</v>
      </c>
      <c r="C100" s="20"/>
      <c r="D100" s="21"/>
      <c r="E100" s="20">
        <v>-25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79"/>
      <c r="R100" s="79"/>
      <c r="S100" s="79"/>
      <c r="T100" s="79"/>
      <c r="U100" s="79" t="s">
        <v>283</v>
      </c>
      <c r="V100" s="79" t="s">
        <v>283</v>
      </c>
      <c r="W100" s="79">
        <f>_xlfn.IFERROR(VLOOKUP(B100,AA:AE,5,FALSE),"")</f>
      </c>
      <c r="X100" s="79">
        <f>Y100/(21-COUNTIF(C100:W100,""))</f>
        <v>-25</v>
      </c>
      <c r="Y100" s="22">
        <f>SUM(C100:W100)</f>
        <v>-25</v>
      </c>
      <c r="Z100" s="23"/>
      <c r="AF100" s="23"/>
      <c r="AJ100" s="23"/>
      <c r="AN100" s="23"/>
      <c r="BF100" s="35"/>
      <c r="BG100" s="35"/>
      <c r="BH100" s="35"/>
      <c r="BI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</row>
    <row r="101" spans="1:97" ht="12.75">
      <c r="A101" s="18" t="s">
        <v>508</v>
      </c>
      <c r="B101" s="64" t="s">
        <v>843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79"/>
      <c r="R101" s="79"/>
      <c r="S101" s="79"/>
      <c r="T101" s="79">
        <v>-25</v>
      </c>
      <c r="U101" s="79" t="s">
        <v>283</v>
      </c>
      <c r="V101" s="79" t="s">
        <v>283</v>
      </c>
      <c r="W101" s="79">
        <f>_xlfn.IFERROR(VLOOKUP(B101,AA:AE,5,FALSE),"")</f>
      </c>
      <c r="X101" s="79">
        <f>Y101/(21-COUNTIF(C101:W101,""))</f>
        <v>-25</v>
      </c>
      <c r="Y101" s="22">
        <f>SUM(C101:W101)</f>
        <v>-25</v>
      </c>
      <c r="Z101" s="23"/>
      <c r="AF101" s="23"/>
      <c r="AJ101" s="23"/>
      <c r="AN101" s="23"/>
      <c r="BF101" s="35"/>
      <c r="BG101" s="35"/>
      <c r="BH101" s="35"/>
      <c r="BI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</row>
    <row r="102" spans="1:97" ht="12.75">
      <c r="A102" s="18" t="s">
        <v>509</v>
      </c>
      <c r="B102" s="20" t="s">
        <v>624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>
        <v>-25</v>
      </c>
      <c r="P102" s="20"/>
      <c r="Q102" s="79"/>
      <c r="R102" s="79"/>
      <c r="S102" s="79"/>
      <c r="T102" s="79"/>
      <c r="U102" s="79" t="s">
        <v>283</v>
      </c>
      <c r="V102" s="79" t="s">
        <v>283</v>
      </c>
      <c r="W102" s="79">
        <f>_xlfn.IFERROR(VLOOKUP(B102,AA:AE,5,FALSE),"")</f>
      </c>
      <c r="X102" s="79">
        <f>Y102/(21-COUNTIF(C102:W102,""))</f>
        <v>-25</v>
      </c>
      <c r="Y102" s="22">
        <f>SUM(C102:W102)</f>
        <v>-25</v>
      </c>
      <c r="Z102" s="23"/>
      <c r="AF102" s="23"/>
      <c r="AJ102" s="23"/>
      <c r="AN102" s="23"/>
      <c r="BF102" s="35"/>
      <c r="BG102" s="35"/>
      <c r="BH102" s="35"/>
      <c r="BI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</row>
    <row r="103" spans="1:97" ht="12.75">
      <c r="A103" s="18" t="s">
        <v>510</v>
      </c>
      <c r="B103" s="19" t="s">
        <v>443</v>
      </c>
      <c r="C103" s="20"/>
      <c r="D103" s="20"/>
      <c r="E103" s="20"/>
      <c r="F103" s="20">
        <v>-25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79"/>
      <c r="R103" s="79"/>
      <c r="S103" s="79"/>
      <c r="T103" s="79"/>
      <c r="U103" s="79" t="s">
        <v>283</v>
      </c>
      <c r="V103" s="79" t="s">
        <v>283</v>
      </c>
      <c r="W103" s="79">
        <f>_xlfn.IFERROR(VLOOKUP(B103,AA:AE,5,FALSE),"")</f>
      </c>
      <c r="X103" s="79">
        <f>Y103/(21-COUNTIF(C103:W103,""))</f>
        <v>-25</v>
      </c>
      <c r="Y103" s="22">
        <f>SUM(C103:W103)</f>
        <v>-25</v>
      </c>
      <c r="Z103" s="23"/>
      <c r="AF103" s="23"/>
      <c r="AJ103" s="23"/>
      <c r="AN103" s="23"/>
      <c r="BF103" s="35"/>
      <c r="BG103" s="35"/>
      <c r="BH103" s="35"/>
      <c r="BI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</row>
    <row r="104" spans="1:97" ht="12.75">
      <c r="A104" s="18" t="s">
        <v>511</v>
      </c>
      <c r="B104" s="19" t="s">
        <v>298</v>
      </c>
      <c r="C104" s="20">
        <v>-24.5266715409826</v>
      </c>
      <c r="D104" s="20">
        <v>-41.89354059401891</v>
      </c>
      <c r="E104" s="20">
        <v>98.3</v>
      </c>
      <c r="F104" s="20">
        <v>-11.54</v>
      </c>
      <c r="G104" s="20">
        <v>-45.97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79"/>
      <c r="R104" s="79"/>
      <c r="S104" s="79"/>
      <c r="T104" s="79"/>
      <c r="U104" s="79" t="s">
        <v>283</v>
      </c>
      <c r="V104" s="79" t="s">
        <v>283</v>
      </c>
      <c r="W104" s="79">
        <f>_xlfn.IFERROR(VLOOKUP(B104,AA:AE,5,FALSE),"")</f>
      </c>
      <c r="X104" s="79">
        <f>Y104/(21-COUNTIF(C104:W104,""))</f>
        <v>-5.126042427000302</v>
      </c>
      <c r="Y104" s="22">
        <f>SUM(C104:W104)</f>
        <v>-25.630212135001507</v>
      </c>
      <c r="Z104" s="23"/>
      <c r="AF104" s="23"/>
      <c r="AJ104" s="23"/>
      <c r="AN104" s="23"/>
      <c r="BF104" s="35"/>
      <c r="BG104" s="35"/>
      <c r="BH104" s="35"/>
      <c r="BI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</row>
    <row r="105" spans="1:97" ht="12.75">
      <c r="A105" s="18" t="s">
        <v>512</v>
      </c>
      <c r="B105" s="20" t="s">
        <v>939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79"/>
      <c r="R105" s="79"/>
      <c r="S105" s="79"/>
      <c r="T105" s="79"/>
      <c r="U105" s="79"/>
      <c r="V105" s="79"/>
      <c r="W105" s="79">
        <f>_xlfn.IFERROR(VLOOKUP(B105,AA:AE,5,FALSE),"")</f>
        <v>-26.67</v>
      </c>
      <c r="X105" s="79">
        <f>Y105/(21-COUNTIF(C105:W105,""))</f>
        <v>-26.67</v>
      </c>
      <c r="Y105" s="22">
        <f>SUM(C105:W105)</f>
        <v>-26.67</v>
      </c>
      <c r="Z105" s="23"/>
      <c r="AF105" s="23"/>
      <c r="AJ105" s="23"/>
      <c r="AN105" s="23"/>
      <c r="BF105" s="35"/>
      <c r="BG105" s="35"/>
      <c r="BH105" s="35"/>
      <c r="BI105" s="35"/>
      <c r="BN105" s="35"/>
      <c r="BO105" s="35"/>
      <c r="BP105" s="35"/>
      <c r="BQ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</row>
    <row r="106" spans="1:97" ht="12.75">
      <c r="A106" s="18" t="s">
        <v>513</v>
      </c>
      <c r="B106" s="19" t="s">
        <v>568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>
        <v>-10</v>
      </c>
      <c r="N106" s="20">
        <v>12.5</v>
      </c>
      <c r="O106" s="20">
        <v>-75</v>
      </c>
      <c r="P106" s="20">
        <v>-5.5</v>
      </c>
      <c r="Q106" s="79">
        <v>46.57142857142857</v>
      </c>
      <c r="R106" s="79">
        <v>3</v>
      </c>
      <c r="S106" s="79"/>
      <c r="T106" s="79"/>
      <c r="U106" s="79" t="s">
        <v>283</v>
      </c>
      <c r="V106" s="79" t="s">
        <v>283</v>
      </c>
      <c r="W106" s="79">
        <f>_xlfn.IFERROR(VLOOKUP(B106,AA:AE,5,FALSE),"")</f>
      </c>
      <c r="X106" s="79">
        <f>Y106/(21-COUNTIF(C106:W106,""))</f>
        <v>-4.738095238095238</v>
      </c>
      <c r="Y106" s="22">
        <f>SUM(C106:W106)</f>
        <v>-28.42857142857143</v>
      </c>
      <c r="Z106" s="23"/>
      <c r="AF106" s="23"/>
      <c r="AJ106" s="23"/>
      <c r="AN106" s="23"/>
      <c r="BF106" s="35"/>
      <c r="BG106" s="35"/>
      <c r="BH106" s="35"/>
      <c r="BI106" s="35"/>
      <c r="BN106" s="35"/>
      <c r="BO106" s="35"/>
      <c r="BP106" s="35"/>
      <c r="BQ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</row>
    <row r="107" spans="1:97" ht="12.75">
      <c r="A107" s="18" t="s">
        <v>514</v>
      </c>
      <c r="B107" s="19" t="s">
        <v>400</v>
      </c>
      <c r="C107" s="20">
        <v>-30.67751287177311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79"/>
      <c r="R107" s="79"/>
      <c r="S107" s="79"/>
      <c r="T107" s="79"/>
      <c r="U107" s="79" t="s">
        <v>283</v>
      </c>
      <c r="V107" s="79" t="s">
        <v>283</v>
      </c>
      <c r="W107" s="79">
        <f>_xlfn.IFERROR(VLOOKUP(B107,AA:AE,5,FALSE),"")</f>
      </c>
      <c r="X107" s="79">
        <f>Y107/(21-COUNTIF(C107:W107,""))</f>
        <v>-30.67751287177311</v>
      </c>
      <c r="Y107" s="22">
        <f>SUM(C107:W107)</f>
        <v>-30.67751287177311</v>
      </c>
      <c r="Z107" s="23"/>
      <c r="AF107" s="23"/>
      <c r="AJ107" s="23"/>
      <c r="AN107" s="23"/>
      <c r="BF107" s="35"/>
      <c r="BG107" s="35"/>
      <c r="BH107" s="35"/>
      <c r="BI107" s="35"/>
      <c r="BN107" s="35"/>
      <c r="BO107" s="35"/>
      <c r="BP107" s="35"/>
      <c r="BQ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</row>
    <row r="108" spans="1:97" ht="12.75">
      <c r="A108" s="18" t="s">
        <v>515</v>
      </c>
      <c r="B108" s="19" t="s">
        <v>873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79"/>
      <c r="R108" s="79"/>
      <c r="S108" s="79"/>
      <c r="T108" s="79"/>
      <c r="U108" s="79">
        <v>-56.25</v>
      </c>
      <c r="V108" s="79">
        <v>4.480000000000004</v>
      </c>
      <c r="W108" s="79">
        <f>_xlfn.IFERROR(VLOOKUP(B108,AA:AE,5,FALSE),"")</f>
        <v>20.659999999999997</v>
      </c>
      <c r="X108" s="79">
        <f>Y108/(21-COUNTIF(C108:W108,""))</f>
        <v>-10.37</v>
      </c>
      <c r="Y108" s="22">
        <f>SUM(C108:W108)</f>
        <v>-31.11</v>
      </c>
      <c r="Z108" s="23"/>
      <c r="AF108" s="23"/>
      <c r="AJ108" s="23"/>
      <c r="AN108" s="23"/>
      <c r="BF108" s="35"/>
      <c r="BG108" s="35"/>
      <c r="BH108" s="35"/>
      <c r="BI108" s="35"/>
      <c r="BN108" s="35"/>
      <c r="BO108" s="35"/>
      <c r="BP108" s="35"/>
      <c r="BQ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</row>
    <row r="109" spans="1:97" ht="12.75">
      <c r="A109" s="18" t="s">
        <v>516</v>
      </c>
      <c r="B109" s="20" t="s">
        <v>341</v>
      </c>
      <c r="C109" s="20"/>
      <c r="D109" s="20"/>
      <c r="E109" s="20"/>
      <c r="F109" s="20"/>
      <c r="G109" s="20"/>
      <c r="H109" s="20"/>
      <c r="I109" s="20"/>
      <c r="J109" s="20">
        <v>-52.5</v>
      </c>
      <c r="K109" s="20">
        <v>20.5</v>
      </c>
      <c r="L109" s="20"/>
      <c r="M109" s="20"/>
      <c r="N109" s="20"/>
      <c r="O109" s="20"/>
      <c r="P109" s="20"/>
      <c r="Q109" s="79"/>
      <c r="R109" s="79"/>
      <c r="S109" s="79"/>
      <c r="T109" s="79"/>
      <c r="U109" s="79" t="s">
        <v>283</v>
      </c>
      <c r="V109" s="79" t="s">
        <v>283</v>
      </c>
      <c r="W109" s="79">
        <f>_xlfn.IFERROR(VLOOKUP(B109,AA:AE,5,FALSE),"")</f>
      </c>
      <c r="X109" s="79">
        <f>Y109/(21-COUNTIF(C109:W109,""))</f>
        <v>-16</v>
      </c>
      <c r="Y109" s="22">
        <f>SUM(C109:W109)</f>
        <v>-32</v>
      </c>
      <c r="Z109" s="23"/>
      <c r="AF109" s="23"/>
      <c r="AJ109" s="23"/>
      <c r="AN109" s="23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</row>
    <row r="110" spans="1:97" ht="12.75">
      <c r="A110" s="18" t="s">
        <v>517</v>
      </c>
      <c r="B110" s="19" t="s">
        <v>424</v>
      </c>
      <c r="C110" s="20">
        <v>-10.737129505120588</v>
      </c>
      <c r="D110" s="20">
        <v>-22.68454574272815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79"/>
      <c r="R110" s="79"/>
      <c r="S110" s="79"/>
      <c r="T110" s="79"/>
      <c r="U110" s="79" t="s">
        <v>283</v>
      </c>
      <c r="V110" s="79" t="s">
        <v>283</v>
      </c>
      <c r="W110" s="79">
        <f>_xlfn.IFERROR(VLOOKUP(B110,AA:AE,5,FALSE),"")</f>
      </c>
      <c r="X110" s="79">
        <f>Y110/(21-COUNTIF(C110:W110,""))</f>
        <v>-16.71083762392437</v>
      </c>
      <c r="Y110" s="22">
        <f>SUM(C110:W110)</f>
        <v>-33.42167524784874</v>
      </c>
      <c r="Z110" s="23"/>
      <c r="AF110" s="23"/>
      <c r="AJ110" s="23"/>
      <c r="AN110" s="23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</row>
    <row r="111" spans="1:97" ht="12.75">
      <c r="A111" s="18" t="s">
        <v>518</v>
      </c>
      <c r="B111" s="19" t="s">
        <v>360</v>
      </c>
      <c r="C111" s="20"/>
      <c r="D111" s="20"/>
      <c r="E111" s="20"/>
      <c r="F111" s="20"/>
      <c r="G111" s="20"/>
      <c r="H111" s="20"/>
      <c r="I111" s="20">
        <v>-33.09</v>
      </c>
      <c r="J111" s="20">
        <v>0.0699999999999994</v>
      </c>
      <c r="K111" s="20">
        <v>4</v>
      </c>
      <c r="L111" s="20">
        <v>10.5</v>
      </c>
      <c r="M111" s="20">
        <v>-30</v>
      </c>
      <c r="N111" s="20">
        <v>-17</v>
      </c>
      <c r="O111" s="20">
        <v>-28.75</v>
      </c>
      <c r="P111" s="20">
        <v>117.25</v>
      </c>
      <c r="Q111" s="79">
        <v>185.71428571428572</v>
      </c>
      <c r="R111" s="79">
        <v>11.5</v>
      </c>
      <c r="S111" s="79">
        <v>-75</v>
      </c>
      <c r="T111" s="79">
        <v>-78.75</v>
      </c>
      <c r="U111" s="79">
        <v>-18.799999999999997</v>
      </c>
      <c r="V111" s="79">
        <v>-28.270000000000003</v>
      </c>
      <c r="W111" s="79">
        <f>_xlfn.IFERROR(VLOOKUP(B111,AA:AE,5,FALSE),"")</f>
        <v>-54.17</v>
      </c>
      <c r="X111" s="79">
        <f>Y111/(21-COUNTIF(C111:W111,""))</f>
        <v>-2.319714285714286</v>
      </c>
      <c r="Y111" s="22">
        <f>SUM(C111:W111)</f>
        <v>-34.79571428571429</v>
      </c>
      <c r="Z111" s="23"/>
      <c r="AF111" s="23"/>
      <c r="AJ111" s="23"/>
      <c r="AN111" s="23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</row>
    <row r="112" spans="1:97" ht="12.75">
      <c r="A112" s="18" t="s">
        <v>519</v>
      </c>
      <c r="B112" s="19" t="s">
        <v>435</v>
      </c>
      <c r="C112" s="20"/>
      <c r="D112" s="20">
        <v>-35.78387564358866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79"/>
      <c r="R112" s="79"/>
      <c r="S112" s="79"/>
      <c r="T112" s="79"/>
      <c r="U112" s="79" t="s">
        <v>283</v>
      </c>
      <c r="V112" s="79" t="s">
        <v>283</v>
      </c>
      <c r="W112" s="79">
        <f>_xlfn.IFERROR(VLOOKUP(B112,AA:AE,5,FALSE),"")</f>
      </c>
      <c r="X112" s="79">
        <f>Y112/(21-COUNTIF(C112:W112,""))</f>
        <v>-35.78387564358866</v>
      </c>
      <c r="Y112" s="22">
        <f>SUM(C112:W112)</f>
        <v>-35.78387564358866</v>
      </c>
      <c r="Z112" s="23"/>
      <c r="AF112" s="23"/>
      <c r="AJ112" s="23"/>
      <c r="AN112" s="23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</row>
    <row r="113" spans="1:97" ht="12.75">
      <c r="A113" s="18" t="s">
        <v>520</v>
      </c>
      <c r="B113" s="19" t="s">
        <v>551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>
        <v>-36</v>
      </c>
      <c r="M113" s="20"/>
      <c r="N113" s="20"/>
      <c r="O113" s="20"/>
      <c r="P113" s="20"/>
      <c r="Q113" s="79"/>
      <c r="R113" s="79"/>
      <c r="S113" s="79"/>
      <c r="T113" s="79"/>
      <c r="U113" s="79" t="s">
        <v>283</v>
      </c>
      <c r="V113" s="79" t="s">
        <v>283</v>
      </c>
      <c r="W113" s="79">
        <f>_xlfn.IFERROR(VLOOKUP(B113,AA:AE,5,FALSE),"")</f>
      </c>
      <c r="X113" s="79">
        <f>Y113/(21-COUNTIF(C113:W113,""))</f>
        <v>-36</v>
      </c>
      <c r="Y113" s="22">
        <f>SUM(C113:W113)</f>
        <v>-36</v>
      </c>
      <c r="Z113" s="23"/>
      <c r="AF113" s="23"/>
      <c r="AJ113" s="23"/>
      <c r="AN113" s="23"/>
      <c r="CF113" s="35"/>
      <c r="CG113" s="35"/>
      <c r="CH113" s="35"/>
      <c r="CI113" s="35"/>
      <c r="CJ113" s="35"/>
      <c r="CM113" s="35"/>
      <c r="CN113" s="35"/>
      <c r="CO113" s="35"/>
      <c r="CP113" s="35"/>
      <c r="CQ113" s="35"/>
      <c r="CR113" s="35"/>
      <c r="CS113" s="35"/>
    </row>
    <row r="114" spans="1:97" ht="12.75">
      <c r="A114" s="18" t="s">
        <v>521</v>
      </c>
      <c r="B114" s="19" t="s">
        <v>441</v>
      </c>
      <c r="C114" s="20"/>
      <c r="D114" s="20">
        <v>-38.34689108971639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79"/>
      <c r="R114" s="79"/>
      <c r="S114" s="79"/>
      <c r="T114" s="79"/>
      <c r="U114" s="79" t="s">
        <v>283</v>
      </c>
      <c r="V114" s="79" t="s">
        <v>283</v>
      </c>
      <c r="W114" s="79">
        <f>_xlfn.IFERROR(VLOOKUP(B114,AA:AE,5,FALSE),"")</f>
      </c>
      <c r="X114" s="79">
        <f>Y114/(21-COUNTIF(C114:W114,""))</f>
        <v>-38.34689108971639</v>
      </c>
      <c r="Y114" s="22">
        <f>SUM(C114:W114)</f>
        <v>-38.34689108971639</v>
      </c>
      <c r="Z114" s="23"/>
      <c r="AF114" s="23"/>
      <c r="AJ114" s="23"/>
      <c r="AN114" s="23"/>
      <c r="CJ114" s="35"/>
      <c r="CM114" s="35"/>
      <c r="CN114" s="35"/>
      <c r="CO114" s="35"/>
      <c r="CP114" s="35"/>
      <c r="CQ114" s="35"/>
      <c r="CR114" s="35"/>
      <c r="CS114" s="35"/>
    </row>
    <row r="115" spans="1:96" ht="12.75">
      <c r="A115" s="18" t="s">
        <v>522</v>
      </c>
      <c r="B115" s="19" t="s">
        <v>438</v>
      </c>
      <c r="C115" s="20"/>
      <c r="D115" s="20">
        <v>-38.34689108971639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79"/>
      <c r="R115" s="79"/>
      <c r="S115" s="79"/>
      <c r="T115" s="79"/>
      <c r="U115" s="79" t="s">
        <v>283</v>
      </c>
      <c r="V115" s="79" t="s">
        <v>283</v>
      </c>
      <c r="W115" s="79">
        <f>_xlfn.IFERROR(VLOOKUP(B115,AA:AE,5,FALSE),"")</f>
      </c>
      <c r="X115" s="79">
        <f>Y115/(21-COUNTIF(C115:W115,""))</f>
        <v>-38.34689108971639</v>
      </c>
      <c r="Y115" s="22">
        <f>SUM(C115:W115)</f>
        <v>-38.34689108971639</v>
      </c>
      <c r="Z115" s="23"/>
      <c r="AF115" s="23"/>
      <c r="AJ115" s="23"/>
      <c r="AN115" s="23"/>
      <c r="CN115" s="35"/>
      <c r="CO115" s="35"/>
      <c r="CP115" s="35"/>
      <c r="CQ115" s="35"/>
      <c r="CR115" s="35"/>
    </row>
    <row r="116" spans="1:40" ht="12.75">
      <c r="A116" s="18" t="s">
        <v>523</v>
      </c>
      <c r="B116" s="19" t="s">
        <v>366</v>
      </c>
      <c r="C116" s="20">
        <v>-10.031546709069808</v>
      </c>
      <c r="D116" s="20">
        <v>-58.866670416140465</v>
      </c>
      <c r="E116" s="20">
        <v>29.86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79"/>
      <c r="R116" s="79"/>
      <c r="S116" s="79"/>
      <c r="T116" s="79"/>
      <c r="U116" s="79" t="s">
        <v>283</v>
      </c>
      <c r="V116" s="79" t="s">
        <v>283</v>
      </c>
      <c r="W116" s="79">
        <f>_xlfn.IFERROR(VLOOKUP(B116,AA:AE,5,FALSE),"")</f>
      </c>
      <c r="X116" s="79">
        <f>Y116/(21-COUNTIF(C116:W116,""))</f>
        <v>-13.012739041736756</v>
      </c>
      <c r="Y116" s="22">
        <f>SUM(C116:W116)</f>
        <v>-39.03821712521027</v>
      </c>
      <c r="Z116" s="23"/>
      <c r="AF116" s="23"/>
      <c r="AJ116" s="23"/>
      <c r="AN116" s="23"/>
    </row>
    <row r="117" spans="1:40" ht="12.75">
      <c r="A117" s="18" t="s">
        <v>524</v>
      </c>
      <c r="B117" s="19" t="s">
        <v>336</v>
      </c>
      <c r="C117" s="20"/>
      <c r="D117" s="20">
        <v>-10</v>
      </c>
      <c r="E117" s="20">
        <v>33.88</v>
      </c>
      <c r="F117" s="20">
        <v>-63.11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79"/>
      <c r="R117" s="79"/>
      <c r="S117" s="79"/>
      <c r="T117" s="79"/>
      <c r="U117" s="79" t="s">
        <v>283</v>
      </c>
      <c r="V117" s="79" t="s">
        <v>283</v>
      </c>
      <c r="W117" s="79">
        <f>_xlfn.IFERROR(VLOOKUP(B117,AA:AE,5,FALSE),"")</f>
      </c>
      <c r="X117" s="79">
        <f>Y117/(21-COUNTIF(C117:W117,""))</f>
        <v>-13.076666666666666</v>
      </c>
      <c r="Y117" s="22">
        <f>SUM(C117:W117)</f>
        <v>-39.23</v>
      </c>
      <c r="Z117" s="23"/>
      <c r="AF117" s="23"/>
      <c r="AJ117" s="23"/>
      <c r="AN117" s="23"/>
    </row>
    <row r="118" spans="1:40" ht="12.75">
      <c r="A118" s="18" t="s">
        <v>525</v>
      </c>
      <c r="B118" s="19" t="s">
        <v>337</v>
      </c>
      <c r="C118" s="20"/>
      <c r="D118" s="20">
        <v>39.17</v>
      </c>
      <c r="E118" s="20"/>
      <c r="F118" s="20"/>
      <c r="G118" s="20"/>
      <c r="H118" s="20">
        <v>-81.53</v>
      </c>
      <c r="I118" s="20"/>
      <c r="J118" s="20"/>
      <c r="K118" s="20"/>
      <c r="L118" s="20"/>
      <c r="M118" s="20"/>
      <c r="N118" s="20"/>
      <c r="O118" s="20"/>
      <c r="P118" s="20"/>
      <c r="Q118" s="79"/>
      <c r="R118" s="79"/>
      <c r="S118" s="79"/>
      <c r="T118" s="79"/>
      <c r="U118" s="79" t="s">
        <v>283</v>
      </c>
      <c r="V118" s="79" t="s">
        <v>283</v>
      </c>
      <c r="W118" s="79">
        <f>_xlfn.IFERROR(VLOOKUP(B118,AA:AE,5,FALSE),"")</f>
      </c>
      <c r="X118" s="79">
        <f>Y118/(21-COUNTIF(C118:W118,""))</f>
        <v>-21.18</v>
      </c>
      <c r="Y118" s="22">
        <f>SUM(C118:W118)</f>
        <v>-42.36</v>
      </c>
      <c r="Z118" s="23"/>
      <c r="AF118" s="23"/>
      <c r="AJ118" s="23"/>
      <c r="AN118" s="23"/>
    </row>
    <row r="119" spans="1:40" ht="12.75">
      <c r="A119" s="18" t="s">
        <v>526</v>
      </c>
      <c r="B119" s="20" t="s">
        <v>911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79"/>
      <c r="R119" s="79"/>
      <c r="S119" s="79"/>
      <c r="T119" s="79"/>
      <c r="U119" s="79"/>
      <c r="V119" s="79"/>
      <c r="W119" s="79">
        <f>_xlfn.IFERROR(VLOOKUP(B119,AA:AE,5,FALSE),"")</f>
        <v>-43.010000000000005</v>
      </c>
      <c r="X119" s="79">
        <f>Y119/(21-COUNTIF(C119:W119,""))</f>
        <v>-43.010000000000005</v>
      </c>
      <c r="Y119" s="22">
        <f>SUM(C119:W119)</f>
        <v>-43.010000000000005</v>
      </c>
      <c r="Z119" s="23"/>
      <c r="AF119" s="23"/>
      <c r="AJ119" s="23"/>
      <c r="AN119" s="23"/>
    </row>
    <row r="120" spans="1:40" ht="12.75">
      <c r="A120" s="18" t="s">
        <v>552</v>
      </c>
      <c r="B120" s="20" t="s">
        <v>919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79"/>
      <c r="R120" s="79"/>
      <c r="S120" s="79"/>
      <c r="T120" s="79"/>
      <c r="U120" s="79"/>
      <c r="V120" s="79"/>
      <c r="W120" s="79">
        <f>_xlfn.IFERROR(VLOOKUP(B120,AA:AE,5,FALSE),"")</f>
        <v>-44.68000000000001</v>
      </c>
      <c r="X120" s="79">
        <f>Y120/(21-COUNTIF(C120:W120,""))</f>
        <v>-44.68000000000001</v>
      </c>
      <c r="Y120" s="22">
        <f>SUM(C120:W120)</f>
        <v>-44.68000000000001</v>
      </c>
      <c r="Z120" s="23"/>
      <c r="AF120" s="23"/>
      <c r="AJ120" s="23"/>
      <c r="AN120" s="23"/>
    </row>
    <row r="121" spans="1:40" ht="12.75">
      <c r="A121" s="18" t="s">
        <v>553</v>
      </c>
      <c r="B121" s="19" t="s">
        <v>331</v>
      </c>
      <c r="C121" s="20"/>
      <c r="D121" s="20"/>
      <c r="E121" s="20"/>
      <c r="F121" s="20">
        <v>-52.44</v>
      </c>
      <c r="G121" s="20">
        <v>22.59</v>
      </c>
      <c r="H121" s="20">
        <v>42.82</v>
      </c>
      <c r="I121" s="20">
        <v>-64.64</v>
      </c>
      <c r="J121" s="20"/>
      <c r="K121" s="20"/>
      <c r="L121" s="20"/>
      <c r="M121" s="20"/>
      <c r="N121" s="20"/>
      <c r="O121" s="20"/>
      <c r="P121" s="20"/>
      <c r="Q121" s="79"/>
      <c r="R121" s="79"/>
      <c r="S121" s="79"/>
      <c r="T121" s="79"/>
      <c r="U121" s="79" t="s">
        <v>283</v>
      </c>
      <c r="V121" s="79" t="s">
        <v>283</v>
      </c>
      <c r="W121" s="79">
        <f>_xlfn.IFERROR(VLOOKUP(B121,AA:AE,5,FALSE),"")</f>
      </c>
      <c r="X121" s="79">
        <f>Y121/(21-COUNTIF(C121:W121,""))</f>
        <v>-12.9175</v>
      </c>
      <c r="Y121" s="22">
        <f>SUM(C121:W121)</f>
        <v>-51.67</v>
      </c>
      <c r="Z121" s="23"/>
      <c r="AF121" s="23"/>
      <c r="AJ121" s="23"/>
      <c r="AN121" s="23"/>
    </row>
    <row r="122" spans="1:40" ht="12.75">
      <c r="A122" s="18" t="s">
        <v>554</v>
      </c>
      <c r="B122" s="19" t="s">
        <v>875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79"/>
      <c r="R122" s="79"/>
      <c r="S122" s="79"/>
      <c r="T122" s="79"/>
      <c r="U122" s="79">
        <v>-52.5</v>
      </c>
      <c r="V122" s="79" t="s">
        <v>283</v>
      </c>
      <c r="W122" s="79">
        <f>_xlfn.IFERROR(VLOOKUP(B122,AA:AE,5,FALSE),"")</f>
      </c>
      <c r="X122" s="79">
        <f>Y122/(21-COUNTIF(C122:W122,""))</f>
        <v>-52.5</v>
      </c>
      <c r="Y122" s="22">
        <f>SUM(C122:W122)</f>
        <v>-52.5</v>
      </c>
      <c r="Z122" s="23"/>
      <c r="AF122" s="23"/>
      <c r="AJ122" s="23"/>
      <c r="AN122" s="23"/>
    </row>
    <row r="123" spans="1:40" ht="12.75">
      <c r="A123" s="18" t="s">
        <v>559</v>
      </c>
      <c r="B123" s="19" t="s">
        <v>689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>
        <v>57</v>
      </c>
      <c r="Q123" s="79">
        <v>-7.5</v>
      </c>
      <c r="R123" s="79">
        <v>-45</v>
      </c>
      <c r="S123" s="79">
        <v>-60</v>
      </c>
      <c r="T123" s="79"/>
      <c r="U123" s="79" t="s">
        <v>283</v>
      </c>
      <c r="V123" s="79" t="s">
        <v>283</v>
      </c>
      <c r="W123" s="79">
        <f>_xlfn.IFERROR(VLOOKUP(B123,AA:AE,5,FALSE),"")</f>
      </c>
      <c r="X123" s="79">
        <f>Y123/(21-COUNTIF(C123:W123,""))</f>
        <v>-13.875</v>
      </c>
      <c r="Y123" s="22">
        <f>SUM(C123:W123)</f>
        <v>-55.5</v>
      </c>
      <c r="Z123" s="23"/>
      <c r="AF123" s="23"/>
      <c r="AJ123" s="23"/>
      <c r="AN123" s="23"/>
    </row>
    <row r="124" spans="1:40" ht="12.75">
      <c r="A124" s="18" t="s">
        <v>572</v>
      </c>
      <c r="B124" s="19" t="s">
        <v>328</v>
      </c>
      <c r="C124" s="20"/>
      <c r="D124" s="20">
        <v>48.22583762392437</v>
      </c>
      <c r="E124" s="20">
        <v>7.78</v>
      </c>
      <c r="F124" s="20">
        <v>-56.77</v>
      </c>
      <c r="G124" s="20">
        <v>-9.17</v>
      </c>
      <c r="H124" s="20">
        <v>-45.98</v>
      </c>
      <c r="I124" s="20"/>
      <c r="J124" s="20"/>
      <c r="K124" s="20"/>
      <c r="L124" s="20"/>
      <c r="M124" s="20"/>
      <c r="N124" s="20"/>
      <c r="O124" s="20"/>
      <c r="P124" s="20"/>
      <c r="Q124" s="79"/>
      <c r="R124" s="79"/>
      <c r="S124" s="79"/>
      <c r="T124" s="79"/>
      <c r="U124" s="79" t="s">
        <v>283</v>
      </c>
      <c r="V124" s="79" t="s">
        <v>283</v>
      </c>
      <c r="W124" s="79">
        <f>_xlfn.IFERROR(VLOOKUP(B124,AA:AE,5,FALSE),"")</f>
      </c>
      <c r="X124" s="79">
        <f>Y124/(21-COUNTIF(C124:W124,""))</f>
        <v>-11.182832475215125</v>
      </c>
      <c r="Y124" s="22">
        <f>SUM(C124:W124)</f>
        <v>-55.91416237607563</v>
      </c>
      <c r="Z124" s="23"/>
      <c r="AF124" s="23"/>
      <c r="AJ124" s="23"/>
      <c r="AN124" s="23"/>
    </row>
    <row r="125" spans="1:40" ht="12.75">
      <c r="A125" s="18" t="s">
        <v>573</v>
      </c>
      <c r="B125" s="19" t="s">
        <v>449</v>
      </c>
      <c r="C125" s="20"/>
      <c r="D125" s="20"/>
      <c r="E125" s="20"/>
      <c r="F125" s="20"/>
      <c r="G125" s="20"/>
      <c r="H125" s="20"/>
      <c r="I125" s="20"/>
      <c r="J125" s="20"/>
      <c r="K125" s="20">
        <v>-56</v>
      </c>
      <c r="L125" s="20"/>
      <c r="M125" s="20"/>
      <c r="N125" s="20"/>
      <c r="O125" s="20"/>
      <c r="P125" s="20"/>
      <c r="Q125" s="79"/>
      <c r="R125" s="79"/>
      <c r="S125" s="79"/>
      <c r="T125" s="79"/>
      <c r="U125" s="79" t="s">
        <v>283</v>
      </c>
      <c r="V125" s="79" t="s">
        <v>283</v>
      </c>
      <c r="W125" s="79">
        <f>_xlfn.IFERROR(VLOOKUP(B125,AA:AE,5,FALSE),"")</f>
      </c>
      <c r="X125" s="79">
        <f>Y125/(21-COUNTIF(C125:W125,""))</f>
        <v>-56</v>
      </c>
      <c r="Y125" s="22">
        <f>SUM(C125:W125)</f>
        <v>-56</v>
      </c>
      <c r="Z125" s="23"/>
      <c r="AF125" s="23"/>
      <c r="AJ125" s="23"/>
      <c r="AN125" s="23"/>
    </row>
    <row r="126" spans="1:40" ht="12.75">
      <c r="A126" s="18" t="s">
        <v>574</v>
      </c>
      <c r="B126" s="19" t="s">
        <v>496</v>
      </c>
      <c r="C126" s="20">
        <v>-61.35502574354622</v>
      </c>
      <c r="D126" s="21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79"/>
      <c r="R126" s="79"/>
      <c r="S126" s="79"/>
      <c r="T126" s="79"/>
      <c r="U126" s="79" t="s">
        <v>283</v>
      </c>
      <c r="V126" s="79" t="s">
        <v>283</v>
      </c>
      <c r="W126" s="79">
        <f>_xlfn.IFERROR(VLOOKUP(B126,AA:AE,5,FALSE),"")</f>
      </c>
      <c r="X126" s="79">
        <f>Y126/(21-COUNTIF(C126:W126,""))</f>
        <v>-61.35502574354622</v>
      </c>
      <c r="Y126" s="22">
        <f>SUM(C126:W126)</f>
        <v>-61.35502574354622</v>
      </c>
      <c r="Z126" s="23"/>
      <c r="AF126" s="23"/>
      <c r="AJ126" s="23"/>
      <c r="AN126" s="23"/>
    </row>
    <row r="127" spans="1:40" ht="12.75">
      <c r="A127" s="18" t="s">
        <v>586</v>
      </c>
      <c r="B127" s="19" t="s">
        <v>766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79"/>
      <c r="R127" s="79"/>
      <c r="S127" s="79">
        <v>-66.67</v>
      </c>
      <c r="T127" s="79"/>
      <c r="U127" s="79" t="s">
        <v>283</v>
      </c>
      <c r="V127" s="79" t="s">
        <v>283</v>
      </c>
      <c r="W127" s="79">
        <f>_xlfn.IFERROR(VLOOKUP(B127,AA:AE,5,FALSE),"")</f>
      </c>
      <c r="X127" s="79">
        <f>Y127/(21-COUNTIF(C127:W127,""))</f>
        <v>-66.67</v>
      </c>
      <c r="Y127" s="22">
        <f>SUM(C127:W127)</f>
        <v>-66.67</v>
      </c>
      <c r="Z127" s="23"/>
      <c r="AF127" s="23"/>
      <c r="AJ127" s="23"/>
      <c r="AN127" s="23"/>
    </row>
    <row r="128" spans="1:40" ht="12.75">
      <c r="A128" s="18" t="s">
        <v>587</v>
      </c>
      <c r="B128" s="19" t="s">
        <v>349</v>
      </c>
      <c r="C128" s="20"/>
      <c r="D128" s="20"/>
      <c r="E128" s="20"/>
      <c r="F128" s="20"/>
      <c r="G128" s="20"/>
      <c r="H128" s="20">
        <v>-57.33</v>
      </c>
      <c r="I128" s="20">
        <v>35.27</v>
      </c>
      <c r="J128" s="20">
        <v>-47.17</v>
      </c>
      <c r="K128" s="20"/>
      <c r="L128" s="20"/>
      <c r="M128" s="20"/>
      <c r="N128" s="20"/>
      <c r="O128" s="20"/>
      <c r="P128" s="20"/>
      <c r="Q128" s="79"/>
      <c r="R128" s="79"/>
      <c r="S128" s="79"/>
      <c r="T128" s="79"/>
      <c r="U128" s="79" t="s">
        <v>283</v>
      </c>
      <c r="V128" s="79" t="s">
        <v>283</v>
      </c>
      <c r="W128" s="79">
        <f>_xlfn.IFERROR(VLOOKUP(B128,AA:AE,5,FALSE),"")</f>
      </c>
      <c r="X128" s="79">
        <f>Y128/(21-COUNTIF(C128:W128,""))</f>
        <v>-23.076666666666664</v>
      </c>
      <c r="Y128" s="22">
        <f>SUM(C128:W128)</f>
        <v>-69.22999999999999</v>
      </c>
      <c r="Z128" s="23"/>
      <c r="AF128" s="23"/>
      <c r="AJ128" s="23"/>
      <c r="AN128" s="23"/>
    </row>
    <row r="129" spans="1:40" ht="12.75">
      <c r="A129" s="18" t="s">
        <v>588</v>
      </c>
      <c r="B129" s="19" t="s">
        <v>453</v>
      </c>
      <c r="C129" s="20"/>
      <c r="D129" s="20"/>
      <c r="E129" s="20"/>
      <c r="F129" s="20"/>
      <c r="G129" s="20"/>
      <c r="H129" s="20"/>
      <c r="I129" s="20"/>
      <c r="J129" s="20"/>
      <c r="K129" s="20">
        <v>-75</v>
      </c>
      <c r="L129" s="20"/>
      <c r="M129" s="20"/>
      <c r="N129" s="20"/>
      <c r="O129" s="20"/>
      <c r="P129" s="20"/>
      <c r="Q129" s="79"/>
      <c r="R129" s="79"/>
      <c r="S129" s="79"/>
      <c r="T129" s="79"/>
      <c r="U129" s="79" t="s">
        <v>283</v>
      </c>
      <c r="V129" s="79" t="s">
        <v>283</v>
      </c>
      <c r="W129" s="79">
        <f>_xlfn.IFERROR(VLOOKUP(B129,AA:AE,5,FALSE),"")</f>
      </c>
      <c r="X129" s="79">
        <f>Y129/(21-COUNTIF(C129:W129,""))</f>
        <v>-75</v>
      </c>
      <c r="Y129" s="22">
        <f>SUM(C129:W129)</f>
        <v>-75</v>
      </c>
      <c r="Z129" s="23"/>
      <c r="AF129" s="23"/>
      <c r="AJ129" s="23"/>
      <c r="AN129" s="23"/>
    </row>
    <row r="130" spans="1:40" ht="12.75">
      <c r="A130" s="18" t="s">
        <v>589</v>
      </c>
      <c r="B130" s="20" t="s">
        <v>904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79"/>
      <c r="R130" s="79"/>
      <c r="S130" s="79"/>
      <c r="T130" s="79"/>
      <c r="U130" s="79" t="s">
        <v>283</v>
      </c>
      <c r="V130" s="79">
        <v>-75</v>
      </c>
      <c r="W130" s="79">
        <f>_xlfn.IFERROR(VLOOKUP(B130,AA:AE,5,FALSE),"")</f>
      </c>
      <c r="X130" s="79">
        <f>Y130/(21-COUNTIF(C130:W130,""))</f>
        <v>-75</v>
      </c>
      <c r="Y130" s="22">
        <f>SUM(C130:W130)</f>
        <v>-75</v>
      </c>
      <c r="Z130" s="23"/>
      <c r="AF130" s="23"/>
      <c r="AJ130" s="23"/>
      <c r="AN130" s="23"/>
    </row>
    <row r="131" spans="1:40" ht="12.75">
      <c r="A131" s="18" t="s">
        <v>590</v>
      </c>
      <c r="B131" s="19" t="s">
        <v>305</v>
      </c>
      <c r="C131" s="20"/>
      <c r="D131" s="20"/>
      <c r="E131" s="20">
        <v>-41.6</v>
      </c>
      <c r="F131" s="20">
        <v>74.51</v>
      </c>
      <c r="G131" s="20">
        <v>-32.11</v>
      </c>
      <c r="H131" s="20">
        <v>-63.75</v>
      </c>
      <c r="I131" s="20">
        <v>-12.14</v>
      </c>
      <c r="J131" s="20"/>
      <c r="K131" s="20"/>
      <c r="L131" s="20"/>
      <c r="M131" s="20"/>
      <c r="N131" s="20"/>
      <c r="O131" s="20"/>
      <c r="P131" s="20"/>
      <c r="Q131" s="79"/>
      <c r="R131" s="79"/>
      <c r="S131" s="79"/>
      <c r="T131" s="79"/>
      <c r="U131" s="79" t="s">
        <v>283</v>
      </c>
      <c r="V131" s="79" t="s">
        <v>283</v>
      </c>
      <c r="W131" s="79">
        <f>_xlfn.IFERROR(VLOOKUP(B131,AA:AE,5,FALSE),"")</f>
      </c>
      <c r="X131" s="79">
        <f>Y131/(21-COUNTIF(C131:W131,""))</f>
        <v>-15.018</v>
      </c>
      <c r="Y131" s="22">
        <f>SUM(C131:W131)</f>
        <v>-75.09</v>
      </c>
      <c r="Z131" s="23"/>
      <c r="AF131" s="23"/>
      <c r="AJ131" s="23"/>
      <c r="AN131" s="23"/>
    </row>
    <row r="132" spans="1:40" ht="12.75">
      <c r="A132" s="18" t="s">
        <v>591</v>
      </c>
      <c r="B132" s="19" t="s">
        <v>409</v>
      </c>
      <c r="C132" s="20"/>
      <c r="D132" s="20"/>
      <c r="E132" s="20"/>
      <c r="F132" s="20"/>
      <c r="G132" s="20">
        <v>-57.8</v>
      </c>
      <c r="H132" s="20">
        <v>-19.18</v>
      </c>
      <c r="I132" s="20"/>
      <c r="J132" s="20"/>
      <c r="K132" s="20"/>
      <c r="L132" s="20"/>
      <c r="M132" s="20"/>
      <c r="N132" s="20"/>
      <c r="O132" s="20"/>
      <c r="P132" s="20"/>
      <c r="Q132" s="79"/>
      <c r="R132" s="79"/>
      <c r="S132" s="79"/>
      <c r="T132" s="79"/>
      <c r="U132" s="79" t="s">
        <v>283</v>
      </c>
      <c r="V132" s="79" t="s">
        <v>283</v>
      </c>
      <c r="W132" s="79">
        <f>_xlfn.IFERROR(VLOOKUP(B132,AA:AE,5,FALSE),"")</f>
      </c>
      <c r="X132" s="79">
        <f>Y132/(21-COUNTIF(C132:W132,""))</f>
        <v>-38.489999999999995</v>
      </c>
      <c r="Y132" s="22">
        <f>SUM(C132:W132)</f>
        <v>-76.97999999999999</v>
      </c>
      <c r="Z132" s="23"/>
      <c r="AF132" s="23"/>
      <c r="AJ132" s="23"/>
      <c r="AN132" s="23"/>
    </row>
    <row r="133" spans="1:40" ht="12.75">
      <c r="A133" s="18" t="s">
        <v>670</v>
      </c>
      <c r="B133" s="20" t="s">
        <v>621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>
        <v>-35</v>
      </c>
      <c r="P133" s="20">
        <v>-65</v>
      </c>
      <c r="Q133" s="79">
        <v>16.07142857142857</v>
      </c>
      <c r="R133" s="79">
        <v>25.5</v>
      </c>
      <c r="S133" s="79">
        <v>12.5</v>
      </c>
      <c r="T133" s="79">
        <v>-100</v>
      </c>
      <c r="U133" s="79">
        <v>59.730000000000004</v>
      </c>
      <c r="V133" s="79">
        <v>26.700000000000003</v>
      </c>
      <c r="W133" s="79">
        <f>_xlfn.IFERROR(VLOOKUP(B133,AA:AE,5,FALSE),"")</f>
        <v>-17.67</v>
      </c>
      <c r="X133" s="79">
        <f>Y133/(21-COUNTIF(C133:W133,""))</f>
        <v>-8.574285714285715</v>
      </c>
      <c r="Y133" s="22">
        <f>SUM(C133:W133)</f>
        <v>-77.16857142857144</v>
      </c>
      <c r="Z133" s="23"/>
      <c r="AF133" s="23"/>
      <c r="AJ133" s="23"/>
      <c r="AN133" s="23"/>
    </row>
    <row r="134" spans="1:40" ht="12.75">
      <c r="A134" s="18" t="s">
        <v>671</v>
      </c>
      <c r="B134" s="20" t="s">
        <v>922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>
        <v>-25</v>
      </c>
      <c r="P134" s="20">
        <v>7.5</v>
      </c>
      <c r="Q134" s="79">
        <v>27.5</v>
      </c>
      <c r="R134" s="79">
        <v>-51</v>
      </c>
      <c r="S134" s="79">
        <v>-45</v>
      </c>
      <c r="T134" s="79">
        <v>-17.5</v>
      </c>
      <c r="U134" s="79">
        <v>10.430000000000001</v>
      </c>
      <c r="V134" s="79">
        <v>26.19999999999999</v>
      </c>
      <c r="W134" s="79">
        <f>_xlfn.IFERROR(VLOOKUP(B134,AA:AE,5,FALSE),"")</f>
        <v>-10.75</v>
      </c>
      <c r="X134" s="79">
        <f>Y134/(21-COUNTIF(C134:W134,""))</f>
        <v>-8.624444444444444</v>
      </c>
      <c r="Y134" s="22">
        <f>SUM(C134:W134)</f>
        <v>-77.62</v>
      </c>
      <c r="Z134" s="23"/>
      <c r="AF134" s="23"/>
      <c r="AJ134" s="23"/>
      <c r="AN134" s="23"/>
    </row>
    <row r="135" spans="1:40" ht="12.75">
      <c r="A135" s="18" t="s">
        <v>672</v>
      </c>
      <c r="B135" s="20" t="s">
        <v>905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79"/>
      <c r="R135" s="79"/>
      <c r="S135" s="79"/>
      <c r="T135" s="79"/>
      <c r="U135" s="79" t="s">
        <v>283</v>
      </c>
      <c r="V135" s="79">
        <v>-22.67</v>
      </c>
      <c r="W135" s="79">
        <f>_xlfn.IFERROR(VLOOKUP(B135,AA:AE,5,FALSE),"")</f>
        <v>-55</v>
      </c>
      <c r="X135" s="79">
        <f>Y135/(21-COUNTIF(C135:W135,""))</f>
        <v>-38.835</v>
      </c>
      <c r="Y135" s="22">
        <f>SUM(C135:W135)</f>
        <v>-77.67</v>
      </c>
      <c r="Z135" s="23"/>
      <c r="AF135" s="23"/>
      <c r="AJ135" s="23"/>
      <c r="AN135" s="23"/>
    </row>
    <row r="136" spans="1:40" ht="12.75">
      <c r="A136" s="18" t="s">
        <v>673</v>
      </c>
      <c r="B136" s="19" t="s">
        <v>387</v>
      </c>
      <c r="C136" s="20"/>
      <c r="D136" s="20"/>
      <c r="E136" s="20"/>
      <c r="F136" s="20"/>
      <c r="G136" s="20">
        <v>3</v>
      </c>
      <c r="H136" s="20"/>
      <c r="I136" s="20"/>
      <c r="J136" s="20"/>
      <c r="K136" s="20"/>
      <c r="L136" s="20"/>
      <c r="M136" s="20"/>
      <c r="N136" s="20"/>
      <c r="O136" s="20">
        <v>-37.5</v>
      </c>
      <c r="P136" s="20"/>
      <c r="Q136" s="79"/>
      <c r="R136" s="79"/>
      <c r="S136" s="79"/>
      <c r="T136" s="79">
        <v>12</v>
      </c>
      <c r="U136" s="79">
        <v>-14.700000000000003</v>
      </c>
      <c r="V136" s="79">
        <v>6.200000000000003</v>
      </c>
      <c r="W136" s="79">
        <f>_xlfn.IFERROR(VLOOKUP(B136,AA:AE,5,FALSE),"")</f>
        <v>-48.34</v>
      </c>
      <c r="X136" s="79">
        <f>Y136/(21-COUNTIF(C136:W136,""))</f>
        <v>-13.223333333333334</v>
      </c>
      <c r="Y136" s="22">
        <f>SUM(C136:W136)</f>
        <v>-79.34</v>
      </c>
      <c r="Z136" s="23"/>
      <c r="AF136" s="23"/>
      <c r="AJ136" s="23"/>
      <c r="AN136" s="23"/>
    </row>
    <row r="137" spans="1:40" ht="12.75">
      <c r="A137" s="18" t="s">
        <v>674</v>
      </c>
      <c r="B137" s="19" t="s">
        <v>569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>
        <v>27.5</v>
      </c>
      <c r="N137" s="20">
        <v>2.5</v>
      </c>
      <c r="O137" s="20">
        <v>-45</v>
      </c>
      <c r="P137" s="20">
        <v>-65</v>
      </c>
      <c r="Q137" s="79"/>
      <c r="R137" s="79"/>
      <c r="S137" s="79"/>
      <c r="T137" s="79"/>
      <c r="U137" s="79" t="s">
        <v>283</v>
      </c>
      <c r="V137" s="79" t="s">
        <v>283</v>
      </c>
      <c r="W137" s="79">
        <f>_xlfn.IFERROR(VLOOKUP(B137,AA:AE,5,FALSE),"")</f>
      </c>
      <c r="X137" s="79">
        <f>Y137/(21-COUNTIF(C137:W137,""))</f>
        <v>-20</v>
      </c>
      <c r="Y137" s="22">
        <f>SUM(C137:W137)</f>
        <v>-80</v>
      </c>
      <c r="Z137" s="23"/>
      <c r="AF137" s="23"/>
      <c r="AJ137" s="23"/>
      <c r="AN137" s="23"/>
    </row>
    <row r="138" spans="1:40" ht="12.75">
      <c r="A138" s="18" t="s">
        <v>675</v>
      </c>
      <c r="B138" s="20" t="s">
        <v>615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>
        <v>12.5</v>
      </c>
      <c r="P138" s="20">
        <v>-70.5</v>
      </c>
      <c r="Q138" s="79">
        <v>-10</v>
      </c>
      <c r="R138" s="79">
        <v>-28.75</v>
      </c>
      <c r="S138" s="79">
        <v>-15</v>
      </c>
      <c r="T138" s="79">
        <v>37.81999999999999</v>
      </c>
      <c r="U138" s="79">
        <v>-22.67</v>
      </c>
      <c r="V138" s="79">
        <v>-24.4</v>
      </c>
      <c r="W138" s="79">
        <f>_xlfn.IFERROR(VLOOKUP(B138,AA:AE,5,FALSE),"")</f>
        <v>38.33</v>
      </c>
      <c r="X138" s="79">
        <f>Y138/(21-COUNTIF(C138:W138,""))</f>
        <v>-9.185555555555556</v>
      </c>
      <c r="Y138" s="22">
        <f>SUM(C138:W138)</f>
        <v>-82.67</v>
      </c>
      <c r="Z138" s="23"/>
      <c r="AF138" s="23"/>
      <c r="AJ138" s="23"/>
      <c r="AN138" s="23"/>
    </row>
    <row r="139" spans="1:40" ht="12.75">
      <c r="A139" s="18" t="s">
        <v>676</v>
      </c>
      <c r="B139" s="64" t="s">
        <v>759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79"/>
      <c r="R139" s="79">
        <v>-25</v>
      </c>
      <c r="S139" s="79">
        <v>13.120000000000005</v>
      </c>
      <c r="T139" s="79">
        <v>-42.09</v>
      </c>
      <c r="U139" s="79">
        <v>-29.75</v>
      </c>
      <c r="V139" s="79" t="s">
        <v>283</v>
      </c>
      <c r="W139" s="79">
        <f>_xlfn.IFERROR(VLOOKUP(B139,AA:AE,5,FALSE),"")</f>
      </c>
      <c r="X139" s="79">
        <f>Y139/(21-COUNTIF(C139:W139,""))</f>
        <v>-20.93</v>
      </c>
      <c r="Y139" s="22">
        <f>SUM(C139:W139)</f>
        <v>-83.72</v>
      </c>
      <c r="Z139" s="23"/>
      <c r="AF139" s="23"/>
      <c r="AJ139" s="23"/>
      <c r="AN139" s="23"/>
    </row>
    <row r="140" spans="1:40" ht="12.75">
      <c r="A140" s="18" t="s">
        <v>677</v>
      </c>
      <c r="B140" s="20" t="s">
        <v>584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>
        <v>5</v>
      </c>
      <c r="O140" s="20">
        <v>-62.5</v>
      </c>
      <c r="P140" s="20">
        <v>42</v>
      </c>
      <c r="Q140" s="79">
        <v>-52.5</v>
      </c>
      <c r="R140" s="79">
        <v>29</v>
      </c>
      <c r="S140" s="79">
        <v>37.5</v>
      </c>
      <c r="T140" s="79">
        <v>-85</v>
      </c>
      <c r="U140" s="79" t="s">
        <v>283</v>
      </c>
      <c r="V140" s="79" t="s">
        <v>283</v>
      </c>
      <c r="W140" s="79">
        <f>_xlfn.IFERROR(VLOOKUP(B140,AA:AE,5,FALSE),"")</f>
      </c>
      <c r="X140" s="79">
        <f>Y140/(21-COUNTIF(C140:W140,""))</f>
        <v>-12.357142857142858</v>
      </c>
      <c r="Y140" s="22">
        <f>SUM(C140:W140)</f>
        <v>-86.5</v>
      </c>
      <c r="Z140" s="23"/>
      <c r="AF140" s="23"/>
      <c r="AJ140" s="23"/>
      <c r="AN140" s="23"/>
    </row>
    <row r="141" spans="1:40" ht="12.75">
      <c r="A141" s="18" t="s">
        <v>678</v>
      </c>
      <c r="B141" s="19" t="s">
        <v>457</v>
      </c>
      <c r="C141" s="20"/>
      <c r="D141" s="20"/>
      <c r="E141" s="20">
        <v>-86.6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79"/>
      <c r="R141" s="79"/>
      <c r="S141" s="79"/>
      <c r="T141" s="79"/>
      <c r="U141" s="79" t="s">
        <v>283</v>
      </c>
      <c r="V141" s="79" t="s">
        <v>283</v>
      </c>
      <c r="W141" s="79">
        <f>_xlfn.IFERROR(VLOOKUP(B141,AA:AE,5,FALSE),"")</f>
      </c>
      <c r="X141" s="79">
        <f>Y141/(21-COUNTIF(C141:W141,""))</f>
        <v>-86.6</v>
      </c>
      <c r="Y141" s="22">
        <f>SUM(C141:W141)</f>
        <v>-86.6</v>
      </c>
      <c r="Z141" s="23"/>
      <c r="AF141" s="23"/>
      <c r="AJ141" s="23"/>
      <c r="AN141" s="23"/>
    </row>
    <row r="142" spans="1:40" ht="12.75">
      <c r="A142" s="18" t="s">
        <v>679</v>
      </c>
      <c r="B142" s="46" t="s">
        <v>687</v>
      </c>
      <c r="C142" s="47"/>
      <c r="D142" s="47"/>
      <c r="E142" s="47"/>
      <c r="F142" s="47"/>
      <c r="G142" s="47"/>
      <c r="H142" s="47"/>
      <c r="I142" s="47"/>
      <c r="J142" s="47"/>
      <c r="K142" s="47"/>
      <c r="L142" s="20"/>
      <c r="M142" s="20"/>
      <c r="N142" s="20"/>
      <c r="O142" s="20"/>
      <c r="P142" s="20">
        <v>-12.5</v>
      </c>
      <c r="Q142" s="79">
        <v>-75</v>
      </c>
      <c r="R142" s="79"/>
      <c r="S142" s="79"/>
      <c r="T142" s="79"/>
      <c r="U142" s="79" t="s">
        <v>283</v>
      </c>
      <c r="V142" s="79" t="s">
        <v>283</v>
      </c>
      <c r="W142" s="79">
        <f>_xlfn.IFERROR(VLOOKUP(B142,AA:AE,5,FALSE),"")</f>
      </c>
      <c r="X142" s="79">
        <f>Y142/(21-COUNTIF(C142:W142,""))</f>
        <v>-43.75</v>
      </c>
      <c r="Y142" s="22">
        <f>SUM(C142:W142)</f>
        <v>-87.5</v>
      </c>
      <c r="Z142" s="23"/>
      <c r="AF142" s="23"/>
      <c r="AJ142" s="23"/>
      <c r="AN142" s="23"/>
    </row>
    <row r="143" spans="1:40" ht="12.75">
      <c r="A143" s="18" t="s">
        <v>707</v>
      </c>
      <c r="B143" s="47" t="s">
        <v>903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20"/>
      <c r="M143" s="20"/>
      <c r="N143" s="20"/>
      <c r="O143" s="20"/>
      <c r="P143" s="20"/>
      <c r="Q143" s="79"/>
      <c r="R143" s="79"/>
      <c r="S143" s="79"/>
      <c r="T143" s="79"/>
      <c r="U143" s="79" t="s">
        <v>283</v>
      </c>
      <c r="V143" s="79">
        <v>-41.6</v>
      </c>
      <c r="W143" s="79">
        <f>_xlfn.IFERROR(VLOOKUP(B143,AA:AE,5,FALSE),"")</f>
        <v>-46</v>
      </c>
      <c r="X143" s="79">
        <f>Y143/(21-COUNTIF(C143:W143,""))</f>
        <v>-43.8</v>
      </c>
      <c r="Y143" s="22">
        <f>SUM(C143:W143)</f>
        <v>-87.6</v>
      </c>
      <c r="Z143" s="23"/>
      <c r="AF143" s="23"/>
      <c r="AJ143" s="23"/>
      <c r="AN143" s="23"/>
    </row>
    <row r="144" spans="1:40" ht="12.75">
      <c r="A144" s="18" t="s">
        <v>708</v>
      </c>
      <c r="B144" s="46" t="s">
        <v>431</v>
      </c>
      <c r="C144" s="47">
        <v>-55.219523169191596</v>
      </c>
      <c r="D144" s="47">
        <v>-32.53387564358866</v>
      </c>
      <c r="E144" s="47"/>
      <c r="F144" s="47"/>
      <c r="G144" s="47"/>
      <c r="H144" s="47"/>
      <c r="I144" s="47"/>
      <c r="J144" s="47"/>
      <c r="K144" s="47"/>
      <c r="L144" s="20"/>
      <c r="M144" s="20"/>
      <c r="N144" s="20"/>
      <c r="O144" s="20"/>
      <c r="P144" s="20"/>
      <c r="Q144" s="79"/>
      <c r="R144" s="79"/>
      <c r="S144" s="79"/>
      <c r="T144" s="79"/>
      <c r="U144" s="79" t="s">
        <v>283</v>
      </c>
      <c r="V144" s="79" t="s">
        <v>283</v>
      </c>
      <c r="W144" s="79">
        <f>_xlfn.IFERROR(VLOOKUP(B144,AA:AE,5,FALSE),"")</f>
      </c>
      <c r="X144" s="79">
        <f>Y144/(21-COUNTIF(C144:W144,""))</f>
        <v>-43.87669940639013</v>
      </c>
      <c r="Y144" s="22">
        <f>SUM(C144:W144)</f>
        <v>-87.75339881278026</v>
      </c>
      <c r="Z144" s="23"/>
      <c r="AF144" s="23"/>
      <c r="AJ144" s="23"/>
      <c r="AN144" s="23"/>
    </row>
    <row r="145" spans="1:40" ht="12.75">
      <c r="A145" s="18" t="s">
        <v>709</v>
      </c>
      <c r="B145" s="46" t="s">
        <v>692</v>
      </c>
      <c r="C145" s="47"/>
      <c r="D145" s="47"/>
      <c r="E145" s="47"/>
      <c r="F145" s="47"/>
      <c r="G145" s="47"/>
      <c r="H145" s="47"/>
      <c r="I145" s="47"/>
      <c r="J145" s="47"/>
      <c r="K145" s="47"/>
      <c r="L145" s="20"/>
      <c r="M145" s="20"/>
      <c r="N145" s="20"/>
      <c r="O145" s="20"/>
      <c r="P145" s="20">
        <v>-7.5</v>
      </c>
      <c r="Q145" s="79">
        <v>17.5</v>
      </c>
      <c r="R145" s="79">
        <v>-7</v>
      </c>
      <c r="S145" s="79">
        <v>-50</v>
      </c>
      <c r="T145" s="79">
        <v>-20.5</v>
      </c>
      <c r="U145" s="79">
        <v>-5.469999999999999</v>
      </c>
      <c r="V145" s="79">
        <v>30.599999999999994</v>
      </c>
      <c r="W145" s="79">
        <f>_xlfn.IFERROR(VLOOKUP(B145,AA:AE,5,FALSE),"")</f>
        <v>-50.17</v>
      </c>
      <c r="X145" s="79">
        <f>Y145/(21-COUNTIF(C145:W145,""))</f>
        <v>-11.5675</v>
      </c>
      <c r="Y145" s="22">
        <f>SUM(C145:W145)</f>
        <v>-92.54</v>
      </c>
      <c r="Z145" s="23"/>
      <c r="AF145" s="23"/>
      <c r="AJ145" s="23"/>
      <c r="AN145" s="23"/>
    </row>
    <row r="146" spans="1:40" ht="12.75">
      <c r="A146" s="18" t="s">
        <v>710</v>
      </c>
      <c r="B146" s="46" t="s">
        <v>229</v>
      </c>
      <c r="C146" s="47">
        <v>-36.17390059463246</v>
      </c>
      <c r="D146" s="47">
        <v>-37.03071841622227</v>
      </c>
      <c r="E146" s="47">
        <v>-44.29</v>
      </c>
      <c r="F146" s="47">
        <v>-48.94</v>
      </c>
      <c r="G146" s="47">
        <v>-27.57</v>
      </c>
      <c r="H146" s="47">
        <v>4.17</v>
      </c>
      <c r="I146" s="47">
        <v>10.09</v>
      </c>
      <c r="J146" s="47">
        <v>49.78</v>
      </c>
      <c r="K146" s="47">
        <v>10.5</v>
      </c>
      <c r="L146" s="20">
        <v>-20</v>
      </c>
      <c r="M146" s="20">
        <v>-35</v>
      </c>
      <c r="N146" s="20">
        <v>60</v>
      </c>
      <c r="O146" s="20">
        <v>-20</v>
      </c>
      <c r="P146" s="20">
        <v>7.5</v>
      </c>
      <c r="Q146" s="79">
        <v>-35</v>
      </c>
      <c r="R146" s="79">
        <v>69</v>
      </c>
      <c r="S146" s="79"/>
      <c r="T146" s="79"/>
      <c r="U146" s="79" t="s">
        <v>283</v>
      </c>
      <c r="V146" s="79" t="s">
        <v>283</v>
      </c>
      <c r="W146" s="79">
        <f>_xlfn.IFERROR(VLOOKUP(B146,AA:AE,5,FALSE),"")</f>
      </c>
      <c r="X146" s="79">
        <f>Y146/(21-COUNTIF(C146:W146,""))</f>
        <v>-5.810288688178421</v>
      </c>
      <c r="Y146" s="22">
        <f>SUM(C146:W146)</f>
        <v>-92.96461901085473</v>
      </c>
      <c r="Z146" s="23"/>
      <c r="AF146" s="23"/>
      <c r="AJ146" s="23"/>
      <c r="AN146" s="23"/>
    </row>
    <row r="147" spans="1:40" ht="12.75">
      <c r="A147" s="18" t="s">
        <v>711</v>
      </c>
      <c r="B147" s="46" t="s">
        <v>691</v>
      </c>
      <c r="C147" s="47"/>
      <c r="D147" s="47"/>
      <c r="E147" s="47"/>
      <c r="F147" s="47"/>
      <c r="G147" s="47"/>
      <c r="H147" s="47"/>
      <c r="I147" s="47"/>
      <c r="J147" s="47"/>
      <c r="K147" s="47"/>
      <c r="L147" s="20"/>
      <c r="M147" s="20"/>
      <c r="N147" s="20"/>
      <c r="O147" s="20"/>
      <c r="P147" s="20">
        <v>-17</v>
      </c>
      <c r="Q147" s="79">
        <v>12.5</v>
      </c>
      <c r="R147" s="79">
        <v>-5.5</v>
      </c>
      <c r="S147" s="79">
        <v>65</v>
      </c>
      <c r="T147" s="79">
        <v>-27.5</v>
      </c>
      <c r="U147" s="79">
        <v>-22.5</v>
      </c>
      <c r="V147" s="79">
        <v>-75</v>
      </c>
      <c r="W147" s="79">
        <f>_xlfn.IFERROR(VLOOKUP(B147,AA:AE,5,FALSE),"")</f>
        <v>-27</v>
      </c>
      <c r="X147" s="79">
        <f>Y147/(21-COUNTIF(C147:W147,""))</f>
        <v>-12.125</v>
      </c>
      <c r="Y147" s="22">
        <f>SUM(C147:W147)</f>
        <v>-97</v>
      </c>
      <c r="Z147" s="23"/>
      <c r="AF147" s="23"/>
      <c r="AJ147" s="23"/>
      <c r="AN147" s="23"/>
    </row>
    <row r="148" spans="1:40" ht="12.75">
      <c r="A148" s="18" t="s">
        <v>712</v>
      </c>
      <c r="B148" s="46" t="s">
        <v>396</v>
      </c>
      <c r="C148" s="47">
        <v>-49.42147323642648</v>
      </c>
      <c r="D148" s="47">
        <v>-34.8848807922979</v>
      </c>
      <c r="E148" s="47">
        <v>-13.1</v>
      </c>
      <c r="F148" s="47"/>
      <c r="G148" s="47"/>
      <c r="H148" s="47"/>
      <c r="I148" s="47"/>
      <c r="J148" s="47"/>
      <c r="K148" s="47"/>
      <c r="L148" s="20"/>
      <c r="M148" s="20"/>
      <c r="N148" s="20"/>
      <c r="O148" s="20"/>
      <c r="P148" s="20"/>
      <c r="Q148" s="79"/>
      <c r="R148" s="79"/>
      <c r="S148" s="79"/>
      <c r="T148" s="79"/>
      <c r="U148" s="79" t="s">
        <v>283</v>
      </c>
      <c r="V148" s="79" t="s">
        <v>283</v>
      </c>
      <c r="W148" s="79">
        <f>_xlfn.IFERROR(VLOOKUP(B148,AA:AE,5,FALSE),"")</f>
      </c>
      <c r="X148" s="79">
        <f>Y148/(21-COUNTIF(C148:W148,""))</f>
        <v>-32.468784676241455</v>
      </c>
      <c r="Y148" s="22">
        <f>SUM(C148:W148)</f>
        <v>-97.40635402872437</v>
      </c>
      <c r="Z148" s="23"/>
      <c r="AF148" s="23"/>
      <c r="AJ148" s="23"/>
      <c r="AN148" s="23"/>
    </row>
    <row r="149" spans="1:40" ht="12.75">
      <c r="A149" s="18" t="s">
        <v>713</v>
      </c>
      <c r="B149" s="46" t="s">
        <v>392</v>
      </c>
      <c r="C149" s="47">
        <v>-23.851766257803593</v>
      </c>
      <c r="D149" s="47">
        <v>-78.3468910897164</v>
      </c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20"/>
      <c r="Q149" s="79"/>
      <c r="R149" s="79"/>
      <c r="S149" s="79"/>
      <c r="T149" s="79"/>
      <c r="U149" s="79" t="s">
        <v>283</v>
      </c>
      <c r="V149" s="79" t="s">
        <v>283</v>
      </c>
      <c r="W149" s="79">
        <f>_xlfn.IFERROR(VLOOKUP(B149,AA:AE,5,FALSE),"")</f>
      </c>
      <c r="X149" s="79">
        <f>Y149/(21-COUNTIF(C149:W149,""))</f>
        <v>-51.09932867375999</v>
      </c>
      <c r="Y149" s="22">
        <f>SUM(C149:W149)</f>
        <v>-102.19865734751998</v>
      </c>
      <c r="Z149" s="23"/>
      <c r="AF149" s="23"/>
      <c r="AJ149" s="23"/>
      <c r="AN149" s="23"/>
    </row>
    <row r="150" spans="1:40" ht="12.75">
      <c r="A150" s="18" t="s">
        <v>714</v>
      </c>
      <c r="B150" s="46" t="s">
        <v>463</v>
      </c>
      <c r="C150" s="47">
        <v>-10.051998384317656</v>
      </c>
      <c r="D150" s="47">
        <v>-97.21138851536176</v>
      </c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20"/>
      <c r="Q150" s="79"/>
      <c r="R150" s="79"/>
      <c r="S150" s="79"/>
      <c r="T150" s="79"/>
      <c r="U150" s="79" t="s">
        <v>283</v>
      </c>
      <c r="V150" s="79" t="s">
        <v>283</v>
      </c>
      <c r="W150" s="79">
        <f>_xlfn.IFERROR(VLOOKUP(B150,AA:AE,5,FALSE),"")</f>
      </c>
      <c r="X150" s="79">
        <f>Y150/(21-COUNTIF(C150:W150,""))</f>
        <v>-53.63169344983971</v>
      </c>
      <c r="Y150" s="22">
        <f>SUM(C150:W150)</f>
        <v>-107.26338689967942</v>
      </c>
      <c r="Z150" s="23"/>
      <c r="AF150" s="23"/>
      <c r="AJ150" s="23"/>
      <c r="AN150" s="23"/>
    </row>
    <row r="151" spans="1:40" ht="12.75">
      <c r="A151" s="18" t="s">
        <v>715</v>
      </c>
      <c r="B151" s="46" t="s">
        <v>405</v>
      </c>
      <c r="C151" s="47"/>
      <c r="D151" s="47">
        <v>-25</v>
      </c>
      <c r="E151" s="47">
        <v>-89</v>
      </c>
      <c r="F151" s="47">
        <v>-8.11</v>
      </c>
      <c r="G151" s="47"/>
      <c r="H151" s="47"/>
      <c r="I151" s="47"/>
      <c r="J151" s="47"/>
      <c r="K151" s="47"/>
      <c r="L151" s="47"/>
      <c r="M151" s="47"/>
      <c r="N151" s="47"/>
      <c r="O151" s="47"/>
      <c r="P151" s="20"/>
      <c r="Q151" s="79"/>
      <c r="R151" s="79"/>
      <c r="S151" s="79"/>
      <c r="T151" s="79"/>
      <c r="U151" s="79" t="s">
        <v>283</v>
      </c>
      <c r="V151" s="79" t="s">
        <v>283</v>
      </c>
      <c r="W151" s="79">
        <f>_xlfn.IFERROR(VLOOKUP(B151,AA:AE,5,FALSE),"")</f>
      </c>
      <c r="X151" s="79">
        <f>Y151/(21-COUNTIF(C151:W151,""))</f>
        <v>-40.70333333333333</v>
      </c>
      <c r="Y151" s="22">
        <f>SUM(C151:W151)</f>
        <v>-122.11</v>
      </c>
      <c r="Z151" s="23"/>
      <c r="AF151" s="23"/>
      <c r="AJ151" s="23"/>
      <c r="AN151" s="23"/>
    </row>
    <row r="152" spans="1:40" ht="12.75">
      <c r="A152" s="18" t="s">
        <v>721</v>
      </c>
      <c r="B152" s="47" t="s">
        <v>616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>
        <v>40</v>
      </c>
      <c r="P152" s="20">
        <v>-32.5</v>
      </c>
      <c r="Q152" s="79">
        <v>-75</v>
      </c>
      <c r="R152" s="79">
        <v>14</v>
      </c>
      <c r="S152" s="79">
        <v>-14.380000000000003</v>
      </c>
      <c r="T152" s="79">
        <v>-19.5</v>
      </c>
      <c r="U152" s="79">
        <v>26.8</v>
      </c>
      <c r="V152" s="79">
        <v>-61.67</v>
      </c>
      <c r="W152" s="79">
        <f>_xlfn.IFERROR(VLOOKUP(B152,AA:AE,5,FALSE),"")</f>
        <v>-5</v>
      </c>
      <c r="X152" s="79">
        <f>Y152/(21-COUNTIF(C152:W152,""))</f>
        <v>-14.13888888888889</v>
      </c>
      <c r="Y152" s="22">
        <f>SUM(C152:W152)</f>
        <v>-127.25</v>
      </c>
      <c r="Z152" s="23"/>
      <c r="AF152" s="23"/>
      <c r="AJ152" s="23"/>
      <c r="AN152" s="23"/>
    </row>
    <row r="153" spans="1:40" ht="12.75">
      <c r="A153" s="18" t="s">
        <v>722</v>
      </c>
      <c r="B153" s="46" t="s">
        <v>295</v>
      </c>
      <c r="C153" s="47">
        <v>7.331925576353773</v>
      </c>
      <c r="D153" s="47">
        <v>-38.84689108971639</v>
      </c>
      <c r="E153" s="47">
        <v>-20.58</v>
      </c>
      <c r="F153" s="47">
        <v>139.65</v>
      </c>
      <c r="G153" s="47">
        <v>-77.8</v>
      </c>
      <c r="H153" s="47">
        <v>-53.39</v>
      </c>
      <c r="I153" s="47">
        <v>-84.05</v>
      </c>
      <c r="J153" s="47"/>
      <c r="K153" s="47"/>
      <c r="L153" s="47"/>
      <c r="M153" s="47"/>
      <c r="N153" s="47"/>
      <c r="O153" s="47"/>
      <c r="P153" s="20"/>
      <c r="Q153" s="79"/>
      <c r="R153" s="79"/>
      <c r="S153" s="79"/>
      <c r="T153" s="79"/>
      <c r="U153" s="79" t="s">
        <v>283</v>
      </c>
      <c r="V153" s="79" t="s">
        <v>283</v>
      </c>
      <c r="W153" s="79">
        <f>_xlfn.IFERROR(VLOOKUP(B153,AA:AE,5,FALSE),"")</f>
      </c>
      <c r="X153" s="79">
        <f>Y153/(21-COUNTIF(C153:W153,""))</f>
        <v>-18.2407093590518</v>
      </c>
      <c r="Y153" s="22">
        <f>SUM(C153:W153)</f>
        <v>-127.6849655133626</v>
      </c>
      <c r="Z153" s="23"/>
      <c r="AF153" s="23"/>
      <c r="AJ153" s="23"/>
      <c r="AN153" s="23"/>
    </row>
    <row r="154" spans="1:40" ht="12.75">
      <c r="A154" s="18" t="s">
        <v>723</v>
      </c>
      <c r="B154" s="47" t="s">
        <v>726</v>
      </c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20"/>
      <c r="Q154" s="79">
        <v>-55</v>
      </c>
      <c r="R154" s="79">
        <v>15</v>
      </c>
      <c r="S154" s="79">
        <v>-30</v>
      </c>
      <c r="T154" s="79">
        <v>-16.67</v>
      </c>
      <c r="U154" s="79">
        <v>-44.1</v>
      </c>
      <c r="V154" s="79" t="s">
        <v>283</v>
      </c>
      <c r="W154" s="79">
        <f>_xlfn.IFERROR(VLOOKUP(B154,AA:AE,5,FALSE),"")</f>
      </c>
      <c r="X154" s="79">
        <f>Y154/(21-COUNTIF(C154:W154,""))</f>
        <v>-26.154000000000003</v>
      </c>
      <c r="Y154" s="22">
        <f>SUM(C154:W154)</f>
        <v>-130.77</v>
      </c>
      <c r="Z154" s="23"/>
      <c r="AF154" s="23"/>
      <c r="AJ154" s="23"/>
      <c r="AN154" s="23"/>
    </row>
    <row r="155" spans="1:40" ht="12.75">
      <c r="A155" s="18" t="s">
        <v>756</v>
      </c>
      <c r="B155" s="46" t="s">
        <v>330</v>
      </c>
      <c r="C155" s="47"/>
      <c r="D155" s="47"/>
      <c r="E155" s="47"/>
      <c r="F155" s="47">
        <v>23.01</v>
      </c>
      <c r="G155" s="47">
        <v>27.31</v>
      </c>
      <c r="H155" s="47">
        <v>-51.7</v>
      </c>
      <c r="I155" s="47">
        <v>40.34</v>
      </c>
      <c r="J155" s="47">
        <v>-38.98</v>
      </c>
      <c r="K155" s="47">
        <v>-43</v>
      </c>
      <c r="L155" s="47">
        <v>-50</v>
      </c>
      <c r="M155" s="47">
        <v>36.5</v>
      </c>
      <c r="N155" s="47">
        <v>50</v>
      </c>
      <c r="O155" s="47">
        <v>-52.5</v>
      </c>
      <c r="P155" s="20">
        <v>48.5</v>
      </c>
      <c r="Q155" s="79">
        <v>-52.5</v>
      </c>
      <c r="R155" s="79">
        <v>-24</v>
      </c>
      <c r="S155" s="79">
        <v>-46.67</v>
      </c>
      <c r="T155" s="79"/>
      <c r="U155" s="79" t="s">
        <v>283</v>
      </c>
      <c r="V155" s="79" t="s">
        <v>283</v>
      </c>
      <c r="W155" s="79">
        <f>_xlfn.IFERROR(VLOOKUP(B155,AA:AE,5,FALSE),"")</f>
      </c>
      <c r="X155" s="79">
        <f>Y155/(21-COUNTIF(C155:W155,""))</f>
        <v>-9.549285714285714</v>
      </c>
      <c r="Y155" s="22">
        <f>SUM(C155:W155)</f>
        <v>-133.69</v>
      </c>
      <c r="Z155" s="23"/>
      <c r="AF155" s="23"/>
      <c r="AJ155" s="23"/>
      <c r="AN155" s="23"/>
    </row>
    <row r="156" spans="1:40" ht="12.75">
      <c r="A156" s="18" t="s">
        <v>761</v>
      </c>
      <c r="B156" s="46" t="s">
        <v>383</v>
      </c>
      <c r="C156" s="47"/>
      <c r="D156" s="47">
        <v>-65</v>
      </c>
      <c r="E156" s="47">
        <v>-61.33</v>
      </c>
      <c r="F156" s="47">
        <v>-23.38</v>
      </c>
      <c r="G156" s="47">
        <v>12.04</v>
      </c>
      <c r="H156" s="47"/>
      <c r="I156" s="47"/>
      <c r="J156" s="47"/>
      <c r="K156" s="47"/>
      <c r="L156" s="47"/>
      <c r="M156" s="47"/>
      <c r="N156" s="47"/>
      <c r="O156" s="47"/>
      <c r="P156" s="20"/>
      <c r="Q156" s="79"/>
      <c r="R156" s="79"/>
      <c r="S156" s="79"/>
      <c r="T156" s="79"/>
      <c r="U156" s="79" t="s">
        <v>283</v>
      </c>
      <c r="V156" s="79" t="s">
        <v>283</v>
      </c>
      <c r="W156" s="79">
        <f>_xlfn.IFERROR(VLOOKUP(B156,AA:AE,5,FALSE),"")</f>
      </c>
      <c r="X156" s="79">
        <f>Y156/(21-COUNTIF(C156:W156,""))</f>
        <v>-34.417500000000004</v>
      </c>
      <c r="Y156" s="22">
        <f>SUM(C156:W156)</f>
        <v>-137.67000000000002</v>
      </c>
      <c r="Z156" s="23"/>
      <c r="AF156" s="23"/>
      <c r="AJ156" s="23"/>
      <c r="AN156" s="23"/>
    </row>
    <row r="157" spans="1:40" ht="12.75">
      <c r="A157" s="18" t="s">
        <v>762</v>
      </c>
      <c r="B157" s="46" t="s">
        <v>350</v>
      </c>
      <c r="C157" s="47"/>
      <c r="D157" s="47"/>
      <c r="E157" s="47">
        <v>-46.18</v>
      </c>
      <c r="F157" s="47">
        <v>-8.41</v>
      </c>
      <c r="G157" s="47">
        <v>-35.11</v>
      </c>
      <c r="H157" s="47">
        <v>22.78</v>
      </c>
      <c r="I157" s="47">
        <v>15.63</v>
      </c>
      <c r="J157" s="47">
        <v>0.81</v>
      </c>
      <c r="K157" s="47">
        <v>-2</v>
      </c>
      <c r="L157" s="47">
        <v>-35.67</v>
      </c>
      <c r="M157" s="47">
        <v>-52.5</v>
      </c>
      <c r="N157" s="47"/>
      <c r="O157" s="47"/>
      <c r="P157" s="20"/>
      <c r="Q157" s="79"/>
      <c r="R157" s="79"/>
      <c r="S157" s="79"/>
      <c r="T157" s="79"/>
      <c r="U157" s="79" t="s">
        <v>283</v>
      </c>
      <c r="V157" s="79" t="s">
        <v>283</v>
      </c>
      <c r="W157" s="79">
        <f>_xlfn.IFERROR(VLOOKUP(B157,AA:AE,5,FALSE),"")</f>
      </c>
      <c r="X157" s="79">
        <f>Y157/(21-COUNTIF(C157:W157,""))</f>
        <v>-15.627777777777778</v>
      </c>
      <c r="Y157" s="22">
        <f>SUM(C157:W157)</f>
        <v>-140.65</v>
      </c>
      <c r="Z157" s="23"/>
      <c r="AF157" s="23"/>
      <c r="AJ157" s="23"/>
      <c r="AN157" s="23"/>
    </row>
    <row r="158" spans="1:40" ht="12.75">
      <c r="A158" s="18" t="s">
        <v>763</v>
      </c>
      <c r="B158" s="46" t="s">
        <v>364</v>
      </c>
      <c r="C158" s="47"/>
      <c r="D158" s="47"/>
      <c r="E158" s="47"/>
      <c r="F158" s="47"/>
      <c r="G158" s="47">
        <v>18.43</v>
      </c>
      <c r="H158" s="47">
        <v>-67.5</v>
      </c>
      <c r="I158" s="47">
        <v>13.77</v>
      </c>
      <c r="J158" s="47">
        <v>-18.48</v>
      </c>
      <c r="K158" s="47">
        <v>-59</v>
      </c>
      <c r="L158" s="47"/>
      <c r="M158" s="47"/>
      <c r="N158" s="47"/>
      <c r="O158" s="47"/>
      <c r="P158" s="47">
        <v>56.5</v>
      </c>
      <c r="Q158" s="81">
        <v>-10</v>
      </c>
      <c r="R158" s="81">
        <v>-75</v>
      </c>
      <c r="S158" s="79"/>
      <c r="T158" s="79"/>
      <c r="U158" s="79" t="s">
        <v>283</v>
      </c>
      <c r="V158" s="79" t="s">
        <v>283</v>
      </c>
      <c r="W158" s="79">
        <f>_xlfn.IFERROR(VLOOKUP(B158,AA:AE,5,FALSE),"")</f>
      </c>
      <c r="X158" s="79">
        <f>Y158/(21-COUNTIF(C158:W158,""))</f>
        <v>-17.66</v>
      </c>
      <c r="Y158" s="22">
        <f>SUM(C158:W158)</f>
        <v>-141.28</v>
      </c>
      <c r="Z158" s="23"/>
      <c r="AF158" s="23"/>
      <c r="AJ158" s="23"/>
      <c r="AN158" s="23"/>
    </row>
    <row r="159" spans="1:40" ht="12.75">
      <c r="A159" s="18" t="s">
        <v>770</v>
      </c>
      <c r="B159" s="46" t="s">
        <v>693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>
        <v>29</v>
      </c>
      <c r="Q159" s="81">
        <v>-55</v>
      </c>
      <c r="R159" s="81">
        <v>14</v>
      </c>
      <c r="S159" s="81">
        <v>18.120000000000005</v>
      </c>
      <c r="T159" s="79">
        <v>-58.34</v>
      </c>
      <c r="U159" s="79">
        <v>-36.6</v>
      </c>
      <c r="V159" s="79">
        <v>-62.5</v>
      </c>
      <c r="W159" s="79">
        <f>_xlfn.IFERROR(VLOOKUP(B159,AA:AE,5,FALSE),"")</f>
        <v>8</v>
      </c>
      <c r="X159" s="79">
        <f>Y159/(21-COUNTIF(C159:W159,""))</f>
        <v>-17.915</v>
      </c>
      <c r="Y159" s="22">
        <f>SUM(C159:W159)</f>
        <v>-143.32</v>
      </c>
      <c r="Z159" s="23"/>
      <c r="AF159" s="23"/>
      <c r="AJ159" s="23"/>
      <c r="AN159" s="23"/>
    </row>
    <row r="160" spans="1:40" ht="12.75">
      <c r="A160" s="18" t="s">
        <v>771</v>
      </c>
      <c r="B160" s="46" t="s">
        <v>313</v>
      </c>
      <c r="C160" s="47">
        <v>5.204951350577504</v>
      </c>
      <c r="D160" s="47">
        <v>-95.08655604014665</v>
      </c>
      <c r="E160" s="47">
        <v>37.67</v>
      </c>
      <c r="F160" s="47">
        <v>-53.86</v>
      </c>
      <c r="G160" s="47">
        <v>32.02</v>
      </c>
      <c r="H160" s="47">
        <v>-6.45</v>
      </c>
      <c r="I160" s="47">
        <v>-46.68</v>
      </c>
      <c r="J160" s="47">
        <v>52.27</v>
      </c>
      <c r="K160" s="47">
        <v>55</v>
      </c>
      <c r="L160" s="47">
        <v>112</v>
      </c>
      <c r="M160" s="47">
        <v>-37</v>
      </c>
      <c r="N160" s="47">
        <v>-75</v>
      </c>
      <c r="O160" s="47">
        <v>-37.5</v>
      </c>
      <c r="P160" s="47">
        <v>-11</v>
      </c>
      <c r="Q160" s="81">
        <v>-10</v>
      </c>
      <c r="R160" s="81">
        <v>-47</v>
      </c>
      <c r="S160" s="81">
        <v>14.159999999999997</v>
      </c>
      <c r="T160" s="79">
        <v>-31.67</v>
      </c>
      <c r="U160" s="79">
        <v>-19.870000000000005</v>
      </c>
      <c r="V160" s="79">
        <v>56.849999999999994</v>
      </c>
      <c r="W160" s="79">
        <f>_xlfn.IFERROR(VLOOKUP(B160,AA:AE,5,FALSE),"")</f>
        <v>-37.5</v>
      </c>
      <c r="X160" s="79">
        <f>Y160/(21-COUNTIF(C160:W160,""))</f>
        <v>-6.830552604265196</v>
      </c>
      <c r="Y160" s="22">
        <f>SUM(C160:W160)</f>
        <v>-143.44160468956912</v>
      </c>
      <c r="Z160" s="23"/>
      <c r="AF160" s="23"/>
      <c r="AJ160" s="23"/>
      <c r="AN160" s="23"/>
    </row>
    <row r="161" spans="1:40" ht="12.75">
      <c r="A161" s="18" t="s">
        <v>772</v>
      </c>
      <c r="B161" s="46" t="s">
        <v>319</v>
      </c>
      <c r="C161" s="47">
        <v>-6.135502574354622</v>
      </c>
      <c r="D161" s="47">
        <v>-15.03</v>
      </c>
      <c r="E161" s="47">
        <v>57.67</v>
      </c>
      <c r="F161" s="47">
        <v>-91.44</v>
      </c>
      <c r="G161" s="47">
        <v>-74.43</v>
      </c>
      <c r="H161" s="47">
        <v>-33.29</v>
      </c>
      <c r="I161" s="47">
        <v>-18.29</v>
      </c>
      <c r="J161" s="47">
        <v>-47.5</v>
      </c>
      <c r="K161" s="47">
        <v>-12.5</v>
      </c>
      <c r="L161" s="47">
        <v>-48</v>
      </c>
      <c r="M161" s="47">
        <v>-55</v>
      </c>
      <c r="N161" s="47">
        <v>12.5</v>
      </c>
      <c r="O161" s="47">
        <v>106.25</v>
      </c>
      <c r="P161" s="47">
        <v>62.5</v>
      </c>
      <c r="Q161" s="81">
        <v>-35</v>
      </c>
      <c r="R161" s="81">
        <v>53</v>
      </c>
      <c r="S161" s="79"/>
      <c r="T161" s="79"/>
      <c r="U161" s="79" t="s">
        <v>283</v>
      </c>
      <c r="V161" s="79" t="s">
        <v>283</v>
      </c>
      <c r="W161" s="79">
        <f>_xlfn.IFERROR(VLOOKUP(B161,AA:AE,5,FALSE),"")</f>
      </c>
      <c r="X161" s="79">
        <f>Y161/(21-COUNTIF(C161:W161,""))</f>
        <v>-9.043468910897161</v>
      </c>
      <c r="Y161" s="22">
        <f>SUM(C161:W161)</f>
        <v>-144.69550257435458</v>
      </c>
      <c r="Z161" s="23"/>
      <c r="AF161" s="23"/>
      <c r="AJ161" s="23"/>
      <c r="AN161" s="23"/>
    </row>
    <row r="162" spans="1:40" ht="12.75">
      <c r="A162" s="82" t="s">
        <v>765</v>
      </c>
      <c r="B162" s="46" t="s">
        <v>768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81"/>
      <c r="R162" s="81"/>
      <c r="S162" s="81">
        <v>-42.5</v>
      </c>
      <c r="T162" s="79">
        <v>16.49000000000001</v>
      </c>
      <c r="U162" s="79">
        <v>1.7999999999999972</v>
      </c>
      <c r="V162" s="79">
        <v>-50.01</v>
      </c>
      <c r="W162" s="79">
        <f>_xlfn.IFERROR(VLOOKUP(B162,AA:AE,5,FALSE),"")</f>
        <v>-79</v>
      </c>
      <c r="X162" s="79">
        <f>Y162/(21-COUNTIF(C162:W162,""))</f>
        <v>-30.644</v>
      </c>
      <c r="Y162" s="22">
        <f>SUM(C162:W162)</f>
        <v>-153.22</v>
      </c>
      <c r="Z162" s="23"/>
      <c r="AF162" s="23"/>
      <c r="AJ162" s="23"/>
      <c r="AN162" s="23"/>
    </row>
    <row r="163" spans="1:40" ht="12.75">
      <c r="A163" s="18" t="s">
        <v>822</v>
      </c>
      <c r="B163" s="20" t="s">
        <v>429</v>
      </c>
      <c r="C163" s="47"/>
      <c r="D163" s="47"/>
      <c r="E163" s="47"/>
      <c r="F163" s="47"/>
      <c r="G163" s="47"/>
      <c r="H163" s="47"/>
      <c r="I163" s="47"/>
      <c r="J163" s="47">
        <v>-84.57</v>
      </c>
      <c r="K163" s="47">
        <v>-31</v>
      </c>
      <c r="L163" s="47">
        <v>-30</v>
      </c>
      <c r="M163" s="47">
        <v>27.5</v>
      </c>
      <c r="N163" s="47">
        <v>-45</v>
      </c>
      <c r="O163" s="47"/>
      <c r="P163" s="47"/>
      <c r="Q163" s="81"/>
      <c r="R163" s="81"/>
      <c r="S163" s="81"/>
      <c r="T163" s="79"/>
      <c r="U163" s="79" t="s">
        <v>283</v>
      </c>
      <c r="V163" s="79" t="s">
        <v>283</v>
      </c>
      <c r="W163" s="79">
        <f>_xlfn.IFERROR(VLOOKUP(B163,AA:AE,5,FALSE),"")</f>
      </c>
      <c r="X163" s="79">
        <f>Y163/(21-COUNTIF(C163:W163,""))</f>
        <v>-32.614</v>
      </c>
      <c r="Y163" s="22">
        <f>SUM(C163:W163)</f>
        <v>-163.07</v>
      </c>
      <c r="Z163" s="23"/>
      <c r="AF163" s="23"/>
      <c r="AJ163" s="23"/>
      <c r="AN163" s="23"/>
    </row>
    <row r="164" spans="1:40" ht="12.75">
      <c r="A164" s="82" t="s">
        <v>847</v>
      </c>
      <c r="B164" s="19" t="s">
        <v>217</v>
      </c>
      <c r="C164" s="47"/>
      <c r="D164" s="47"/>
      <c r="E164" s="47"/>
      <c r="F164" s="47">
        <v>-57.08</v>
      </c>
      <c r="G164" s="47">
        <v>33.02</v>
      </c>
      <c r="H164" s="47">
        <v>36.14</v>
      </c>
      <c r="I164" s="47">
        <v>-65</v>
      </c>
      <c r="J164" s="47">
        <v>-80</v>
      </c>
      <c r="K164" s="47">
        <v>-32</v>
      </c>
      <c r="L164" s="47"/>
      <c r="M164" s="47"/>
      <c r="N164" s="47"/>
      <c r="O164" s="47"/>
      <c r="P164" s="47"/>
      <c r="Q164" s="81"/>
      <c r="R164" s="81"/>
      <c r="S164" s="81"/>
      <c r="T164" s="79"/>
      <c r="U164" s="79" t="s">
        <v>283</v>
      </c>
      <c r="V164" s="79" t="s">
        <v>283</v>
      </c>
      <c r="W164" s="79">
        <f>_xlfn.IFERROR(VLOOKUP(B164,AA:AE,5,FALSE),"")</f>
      </c>
      <c r="X164" s="79">
        <f>Y164/(21-COUNTIF(C164:W164,""))</f>
        <v>-27.486666666666665</v>
      </c>
      <c r="Y164" s="22">
        <f>SUM(C164:W164)</f>
        <v>-164.92</v>
      </c>
      <c r="Z164" s="23"/>
      <c r="AF164" s="23"/>
      <c r="AJ164" s="23"/>
      <c r="AN164" s="23"/>
    </row>
    <row r="165" spans="1:40" ht="12.75">
      <c r="A165" s="18" t="s">
        <v>848</v>
      </c>
      <c r="B165" s="19" t="s">
        <v>402</v>
      </c>
      <c r="C165" s="47"/>
      <c r="D165" s="47"/>
      <c r="E165" s="47"/>
      <c r="F165" s="47"/>
      <c r="G165" s="47"/>
      <c r="H165" s="47"/>
      <c r="I165" s="47"/>
      <c r="J165" s="47"/>
      <c r="K165" s="47">
        <v>-10</v>
      </c>
      <c r="L165" s="47">
        <v>-80</v>
      </c>
      <c r="M165" s="47">
        <v>-75</v>
      </c>
      <c r="N165" s="47"/>
      <c r="O165" s="47"/>
      <c r="P165" s="47"/>
      <c r="Q165" s="81"/>
      <c r="R165" s="81"/>
      <c r="S165" s="81"/>
      <c r="T165" s="79"/>
      <c r="U165" s="79" t="s">
        <v>283</v>
      </c>
      <c r="V165" s="79" t="s">
        <v>283</v>
      </c>
      <c r="W165" s="79">
        <f>_xlfn.IFERROR(VLOOKUP(B165,AA:AE,5,FALSE),"")</f>
      </c>
      <c r="X165" s="79">
        <f>Y165/(21-COUNTIF(C165:W165,""))</f>
        <v>-55</v>
      </c>
      <c r="Y165" s="22">
        <f>SUM(C165:W165)</f>
        <v>-165</v>
      </c>
      <c r="Z165" s="23"/>
      <c r="AF165" s="23"/>
      <c r="AJ165" s="23"/>
      <c r="AN165" s="23"/>
    </row>
    <row r="166" spans="1:40" ht="12.75">
      <c r="A166" s="82" t="s">
        <v>849</v>
      </c>
      <c r="B166" s="19" t="s">
        <v>690</v>
      </c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>
        <v>-55</v>
      </c>
      <c r="Q166" s="81">
        <v>-37.5</v>
      </c>
      <c r="R166" s="81">
        <v>-75</v>
      </c>
      <c r="S166" s="81"/>
      <c r="T166" s="79"/>
      <c r="U166" s="79" t="s">
        <v>283</v>
      </c>
      <c r="V166" s="79" t="s">
        <v>283</v>
      </c>
      <c r="W166" s="79">
        <f>_xlfn.IFERROR(VLOOKUP(B166,AA:AE,5,FALSE),"")</f>
      </c>
      <c r="X166" s="79">
        <f>Y166/(21-COUNTIF(C166:W166,""))</f>
        <v>-55.833333333333336</v>
      </c>
      <c r="Y166" s="22">
        <f>SUM(C166:W166)</f>
        <v>-167.5</v>
      </c>
      <c r="Z166" s="23"/>
      <c r="AF166" s="23"/>
      <c r="AJ166" s="23"/>
      <c r="AN166" s="23"/>
    </row>
    <row r="167" spans="1:40" ht="12.75">
      <c r="A167" s="18" t="s">
        <v>850</v>
      </c>
      <c r="B167" s="19" t="s">
        <v>410</v>
      </c>
      <c r="C167" s="47"/>
      <c r="D167" s="47"/>
      <c r="E167" s="47"/>
      <c r="F167" s="47">
        <v>-78.53</v>
      </c>
      <c r="G167" s="47">
        <v>-25.84</v>
      </c>
      <c r="H167" s="47">
        <v>-87.5</v>
      </c>
      <c r="I167" s="47"/>
      <c r="J167" s="47"/>
      <c r="K167" s="47"/>
      <c r="L167" s="47"/>
      <c r="M167" s="47"/>
      <c r="N167" s="47"/>
      <c r="O167" s="47"/>
      <c r="P167" s="47"/>
      <c r="Q167" s="81"/>
      <c r="R167" s="81"/>
      <c r="S167" s="81"/>
      <c r="T167" s="79"/>
      <c r="U167" s="79" t="s">
        <v>283</v>
      </c>
      <c r="V167" s="79" t="s">
        <v>283</v>
      </c>
      <c r="W167" s="79">
        <f>_xlfn.IFERROR(VLOOKUP(B167,AA:AE,5,FALSE),"")</f>
      </c>
      <c r="X167" s="79">
        <f>Y167/(21-COUNTIF(C167:W167,""))</f>
        <v>-63.95666666666667</v>
      </c>
      <c r="Y167" s="22">
        <f>SUM(C167:W167)</f>
        <v>-191.87</v>
      </c>
      <c r="Z167" s="23"/>
      <c r="AF167" s="23"/>
      <c r="AJ167" s="23"/>
      <c r="AN167" s="23"/>
    </row>
    <row r="168" spans="1:40" ht="12.75">
      <c r="A168" s="82" t="s">
        <v>851</v>
      </c>
      <c r="B168" s="19" t="s">
        <v>423</v>
      </c>
      <c r="C168" s="47"/>
      <c r="D168" s="76"/>
      <c r="E168" s="47">
        <v>-36.38</v>
      </c>
      <c r="F168" s="47">
        <v>-10</v>
      </c>
      <c r="G168" s="47"/>
      <c r="H168" s="47">
        <v>-80.14</v>
      </c>
      <c r="I168" s="47">
        <v>-45.89</v>
      </c>
      <c r="J168" s="47">
        <v>-20.98</v>
      </c>
      <c r="K168" s="47"/>
      <c r="L168" s="47"/>
      <c r="M168" s="47"/>
      <c r="N168" s="47"/>
      <c r="O168" s="47"/>
      <c r="P168" s="47"/>
      <c r="Q168" s="81"/>
      <c r="R168" s="81"/>
      <c r="S168" s="81"/>
      <c r="T168" s="79"/>
      <c r="U168" s="79" t="s">
        <v>283</v>
      </c>
      <c r="V168" s="79" t="s">
        <v>283</v>
      </c>
      <c r="W168" s="79">
        <f>_xlfn.IFERROR(VLOOKUP(B168,AA:AE,5,FALSE),"")</f>
      </c>
      <c r="X168" s="79">
        <f>Y168/(21-COUNTIF(C168:W168,""))</f>
        <v>-38.678000000000004</v>
      </c>
      <c r="Y168" s="22">
        <f>SUM(C168:W168)</f>
        <v>-193.39000000000001</v>
      </c>
      <c r="Z168" s="23"/>
      <c r="AF168" s="23"/>
      <c r="AJ168" s="23"/>
      <c r="AN168" s="23"/>
    </row>
    <row r="169" spans="1:40" ht="12.75">
      <c r="A169" s="18" t="s">
        <v>852</v>
      </c>
      <c r="B169" s="19" t="s">
        <v>318</v>
      </c>
      <c r="C169" s="47"/>
      <c r="D169" s="47"/>
      <c r="E169" s="47">
        <v>-20.58</v>
      </c>
      <c r="F169" s="47">
        <v>11.9</v>
      </c>
      <c r="G169" s="47">
        <v>-62.71</v>
      </c>
      <c r="H169" s="47">
        <v>-67.5</v>
      </c>
      <c r="I169" s="47">
        <v>46.89</v>
      </c>
      <c r="J169" s="47">
        <v>-60</v>
      </c>
      <c r="K169" s="47">
        <v>6</v>
      </c>
      <c r="L169" s="47">
        <v>-65</v>
      </c>
      <c r="M169" s="47">
        <v>42.5</v>
      </c>
      <c r="N169" s="47">
        <v>-2.5</v>
      </c>
      <c r="O169" s="47">
        <v>-12.5</v>
      </c>
      <c r="P169" s="47">
        <v>-7.5</v>
      </c>
      <c r="Q169" s="81">
        <v>-7.5</v>
      </c>
      <c r="R169" s="81">
        <v>0</v>
      </c>
      <c r="S169" s="81"/>
      <c r="T169" s="79"/>
      <c r="U169" s="79" t="s">
        <v>283</v>
      </c>
      <c r="V169" s="79" t="s">
        <v>283</v>
      </c>
      <c r="W169" s="79">
        <f>_xlfn.IFERROR(VLOOKUP(B169,AA:AE,5,FALSE),"")</f>
      </c>
      <c r="X169" s="79">
        <f>Y169/(21-COUNTIF(C169:W169,""))</f>
        <v>-14.178571428571429</v>
      </c>
      <c r="Y169" s="22">
        <f>SUM(C169:W169)</f>
        <v>-198.5</v>
      </c>
      <c r="Z169" s="23"/>
      <c r="AF169" s="23"/>
      <c r="AJ169" s="23"/>
      <c r="AN169" s="23"/>
    </row>
    <row r="170" spans="1:40" ht="12.75">
      <c r="A170" s="82" t="s">
        <v>853</v>
      </c>
      <c r="B170" s="47" t="s">
        <v>617</v>
      </c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>
        <v>-10</v>
      </c>
      <c r="P170" s="47">
        <v>-39</v>
      </c>
      <c r="Q170" s="81">
        <v>17.5</v>
      </c>
      <c r="R170" s="81">
        <v>-64.5</v>
      </c>
      <c r="S170" s="81">
        <v>-25</v>
      </c>
      <c r="T170" s="81">
        <v>-73.75</v>
      </c>
      <c r="U170" s="79">
        <v>-70</v>
      </c>
      <c r="V170" s="79">
        <v>43.69999999999999</v>
      </c>
      <c r="W170" s="79">
        <f>_xlfn.IFERROR(VLOOKUP(B170,AA:AE,5,FALSE),"")</f>
        <v>11.909999999999997</v>
      </c>
      <c r="X170" s="79">
        <f>Y170/(21-COUNTIF(C170:W170,""))</f>
        <v>-23.23777777777778</v>
      </c>
      <c r="Y170" s="22">
        <f>SUM(C170:W170)</f>
        <v>-209.14000000000001</v>
      </c>
      <c r="Z170" s="23"/>
      <c r="AF170" s="23"/>
      <c r="AJ170" s="23"/>
      <c r="AN170" s="23"/>
    </row>
    <row r="171" spans="1:40" ht="12.75">
      <c r="A171" s="18" t="s">
        <v>883</v>
      </c>
      <c r="B171" s="46" t="s">
        <v>327</v>
      </c>
      <c r="C171" s="47">
        <v>-4.775466170372681</v>
      </c>
      <c r="D171" s="47">
        <v>45.770197307536954</v>
      </c>
      <c r="E171" s="47">
        <v>-37.94</v>
      </c>
      <c r="F171" s="47">
        <v>-73.29</v>
      </c>
      <c r="G171" s="47">
        <v>36.46</v>
      </c>
      <c r="H171" s="47">
        <v>-102.18</v>
      </c>
      <c r="I171" s="47">
        <v>-24.95</v>
      </c>
      <c r="J171" s="47">
        <v>-16.55</v>
      </c>
      <c r="K171" s="47">
        <v>23.5</v>
      </c>
      <c r="L171" s="47">
        <v>-54</v>
      </c>
      <c r="M171" s="47">
        <v>-60</v>
      </c>
      <c r="N171" s="47">
        <v>-55</v>
      </c>
      <c r="O171" s="47"/>
      <c r="P171" s="47">
        <v>-22.5</v>
      </c>
      <c r="Q171" s="81">
        <v>-35</v>
      </c>
      <c r="R171" s="81">
        <v>50</v>
      </c>
      <c r="S171" s="81">
        <v>75</v>
      </c>
      <c r="T171" s="81">
        <v>-68</v>
      </c>
      <c r="U171" s="79">
        <v>49.23</v>
      </c>
      <c r="V171" s="79">
        <v>-9.099999999999994</v>
      </c>
      <c r="W171" s="79">
        <f>_xlfn.IFERROR(VLOOKUP(B171,AA:AE,5,FALSE),"")</f>
        <v>63.33</v>
      </c>
      <c r="X171" s="79">
        <f>Y171/(21-COUNTIF(C171:W171,""))</f>
        <v>-10.999763443141788</v>
      </c>
      <c r="Y171" s="22">
        <f>SUM(C171:W171)</f>
        <v>-219.99526886283576</v>
      </c>
      <c r="Z171" s="23"/>
      <c r="AF171" s="23"/>
      <c r="AJ171" s="23"/>
      <c r="AN171" s="23"/>
    </row>
    <row r="172" spans="1:40" ht="12.75">
      <c r="A172" s="82" t="s">
        <v>884</v>
      </c>
      <c r="B172" s="46" t="s">
        <v>303</v>
      </c>
      <c r="C172" s="47">
        <v>19.556914455755358</v>
      </c>
      <c r="D172" s="47">
        <v>-7.716333781565879</v>
      </c>
      <c r="E172" s="47">
        <v>-18.44</v>
      </c>
      <c r="F172" s="47">
        <v>27.03</v>
      </c>
      <c r="G172" s="47">
        <v>-65.4</v>
      </c>
      <c r="H172" s="47">
        <v>56.16</v>
      </c>
      <c r="I172" s="47">
        <v>57.39</v>
      </c>
      <c r="J172" s="47">
        <v>-37.5</v>
      </c>
      <c r="K172" s="47">
        <v>-51</v>
      </c>
      <c r="L172" s="47">
        <v>-59</v>
      </c>
      <c r="M172" s="47">
        <v>40</v>
      </c>
      <c r="N172" s="47">
        <v>-35</v>
      </c>
      <c r="O172" s="47">
        <v>2.5</v>
      </c>
      <c r="P172" s="47">
        <v>-60</v>
      </c>
      <c r="Q172" s="81">
        <v>-10</v>
      </c>
      <c r="R172" s="81">
        <v>-30</v>
      </c>
      <c r="S172" s="81">
        <v>-6.670000000000002</v>
      </c>
      <c r="T172" s="81">
        <v>-3.75</v>
      </c>
      <c r="U172" s="79">
        <v>5.899999999999999</v>
      </c>
      <c r="V172" s="79">
        <v>-32.55</v>
      </c>
      <c r="W172" s="79">
        <f>_xlfn.IFERROR(VLOOKUP(B172,AA:AE,5,FALSE),"")</f>
        <v>-17.67</v>
      </c>
      <c r="X172" s="79">
        <f>Y172/(21-COUNTIF(C172:W172,""))</f>
        <v>-10.769496158371929</v>
      </c>
      <c r="Y172" s="22">
        <f>SUM(C172:W172)</f>
        <v>-226.15941932581052</v>
      </c>
      <c r="Z172" s="23"/>
      <c r="AF172" s="23"/>
      <c r="AJ172" s="23"/>
      <c r="AN172" s="23"/>
    </row>
    <row r="173" spans="1:40" ht="12.75">
      <c r="A173" s="18" t="s">
        <v>885</v>
      </c>
      <c r="B173" s="46" t="s">
        <v>343</v>
      </c>
      <c r="C173" s="47"/>
      <c r="D173" s="47"/>
      <c r="E173" s="47">
        <v>-28.84</v>
      </c>
      <c r="F173" s="47">
        <v>-7.4</v>
      </c>
      <c r="G173" s="47">
        <v>-27.23</v>
      </c>
      <c r="H173" s="47">
        <v>22.48</v>
      </c>
      <c r="I173" s="47">
        <v>36.61</v>
      </c>
      <c r="J173" s="47">
        <v>-115</v>
      </c>
      <c r="K173" s="47">
        <v>-47</v>
      </c>
      <c r="L173" s="47">
        <v>-5</v>
      </c>
      <c r="M173" s="47">
        <v>-57.5</v>
      </c>
      <c r="N173" s="47"/>
      <c r="O173" s="47"/>
      <c r="P173" s="47"/>
      <c r="Q173" s="81"/>
      <c r="R173" s="81"/>
      <c r="S173" s="81"/>
      <c r="T173" s="81"/>
      <c r="U173" s="79" t="s">
        <v>283</v>
      </c>
      <c r="V173" s="79" t="s">
        <v>283</v>
      </c>
      <c r="W173" s="79">
        <f>_xlfn.IFERROR(VLOOKUP(B173,AA:AE,5,FALSE),"")</f>
      </c>
      <c r="X173" s="79">
        <f>Y173/(21-COUNTIF(C173:W173,""))</f>
        <v>-25.43111111111111</v>
      </c>
      <c r="Y173" s="22">
        <f>SUM(C173:W173)</f>
        <v>-228.88</v>
      </c>
      <c r="Z173" s="23"/>
      <c r="AF173" s="23"/>
      <c r="AJ173" s="23"/>
      <c r="AN173" s="23"/>
    </row>
    <row r="174" spans="1:40" ht="12.75">
      <c r="A174" s="82" t="s">
        <v>900</v>
      </c>
      <c r="B174" s="46" t="s">
        <v>293</v>
      </c>
      <c r="C174" s="47"/>
      <c r="D174" s="47"/>
      <c r="E174" s="47"/>
      <c r="F174" s="47">
        <v>-16</v>
      </c>
      <c r="G174" s="47">
        <v>-44.02</v>
      </c>
      <c r="H174" s="47">
        <v>-24.57</v>
      </c>
      <c r="I174" s="47">
        <v>89.86</v>
      </c>
      <c r="J174" s="47">
        <v>-2.85</v>
      </c>
      <c r="K174" s="47">
        <v>-7.5</v>
      </c>
      <c r="L174" s="47">
        <v>44</v>
      </c>
      <c r="M174" s="47">
        <v>-50</v>
      </c>
      <c r="N174" s="47">
        <v>-37.5</v>
      </c>
      <c r="O174" s="47">
        <v>55</v>
      </c>
      <c r="P174" s="47">
        <v>-27.5</v>
      </c>
      <c r="Q174" s="81">
        <v>5</v>
      </c>
      <c r="R174" s="81">
        <v>-22</v>
      </c>
      <c r="S174" s="81">
        <v>-75</v>
      </c>
      <c r="T174" s="81">
        <v>39.58</v>
      </c>
      <c r="U174" s="79">
        <v>-44.4</v>
      </c>
      <c r="V174" s="79">
        <v>-48.8</v>
      </c>
      <c r="W174" s="79">
        <f>_xlfn.IFERROR(VLOOKUP(B174,AA:AE,5,FALSE),"")</f>
        <v>-70</v>
      </c>
      <c r="X174" s="79">
        <f>Y174/(21-COUNTIF(C174:W174,""))</f>
        <v>-13.149999999999999</v>
      </c>
      <c r="Y174" s="22">
        <f>SUM(C174:W174)</f>
        <v>-236.7</v>
      </c>
      <c r="Z174" s="23"/>
      <c r="AF174" s="23"/>
      <c r="AJ174" s="23"/>
      <c r="AN174" s="23"/>
    </row>
    <row r="175" spans="1:40" ht="12.75">
      <c r="A175" s="18" t="s">
        <v>901</v>
      </c>
      <c r="B175" s="46" t="s">
        <v>297</v>
      </c>
      <c r="C175" s="47"/>
      <c r="D175" s="47">
        <v>7.584114058992853</v>
      </c>
      <c r="E175" s="47">
        <v>-35.13</v>
      </c>
      <c r="F175" s="47">
        <v>28.1</v>
      </c>
      <c r="G175" s="47">
        <v>80.76</v>
      </c>
      <c r="H175" s="47">
        <v>-22.07</v>
      </c>
      <c r="I175" s="47">
        <v>13.22</v>
      </c>
      <c r="J175" s="47">
        <v>-67.5</v>
      </c>
      <c r="K175" s="47">
        <v>-23</v>
      </c>
      <c r="L175" s="47">
        <v>-68</v>
      </c>
      <c r="M175" s="47">
        <v>-2.5</v>
      </c>
      <c r="N175" s="47">
        <v>-27.5</v>
      </c>
      <c r="O175" s="47">
        <v>-15</v>
      </c>
      <c r="P175" s="47">
        <v>-53</v>
      </c>
      <c r="Q175" s="81">
        <v>22.5</v>
      </c>
      <c r="R175" s="81">
        <v>-80</v>
      </c>
      <c r="S175" s="81">
        <v>148.75</v>
      </c>
      <c r="T175" s="81">
        <v>-82.5</v>
      </c>
      <c r="U175" s="79">
        <v>-21.470000000000002</v>
      </c>
      <c r="V175" s="79">
        <v>8.700000000000003</v>
      </c>
      <c r="W175" s="79">
        <f>_xlfn.IFERROR(VLOOKUP(B175,AA:AE,5,FALSE),"")</f>
        <v>-66.67</v>
      </c>
      <c r="X175" s="79">
        <f>Y175/(21-COUNTIF(C175:W175,""))</f>
        <v>-12.736294297050359</v>
      </c>
      <c r="Y175" s="22">
        <f>SUM(C175:W175)</f>
        <v>-254.72588594100716</v>
      </c>
      <c r="Z175" s="23"/>
      <c r="AF175" s="23"/>
      <c r="AJ175" s="23"/>
      <c r="AN175" s="23"/>
    </row>
    <row r="176" spans="1:40" ht="12.75">
      <c r="A176" s="82" t="s">
        <v>902</v>
      </c>
      <c r="B176" s="46" t="s">
        <v>455</v>
      </c>
      <c r="C176" s="47"/>
      <c r="D176" s="47"/>
      <c r="E176" s="47"/>
      <c r="F176" s="47"/>
      <c r="G176" s="47"/>
      <c r="H176" s="47"/>
      <c r="I176" s="47"/>
      <c r="J176" s="47"/>
      <c r="K176" s="47">
        <v>-80</v>
      </c>
      <c r="L176" s="47">
        <v>-59</v>
      </c>
      <c r="M176" s="47">
        <v>-15</v>
      </c>
      <c r="N176" s="47">
        <v>-42.5</v>
      </c>
      <c r="O176" s="47">
        <v>37.5</v>
      </c>
      <c r="P176" s="47">
        <v>-72.5</v>
      </c>
      <c r="Q176" s="81">
        <v>-47.5</v>
      </c>
      <c r="R176" s="81"/>
      <c r="S176" s="81"/>
      <c r="T176" s="81"/>
      <c r="U176" s="81" t="s">
        <v>283</v>
      </c>
      <c r="V176" s="81" t="s">
        <v>283</v>
      </c>
      <c r="W176" s="79">
        <f>_xlfn.IFERROR(VLOOKUP(B176,AA:AE,5,FALSE),"")</f>
      </c>
      <c r="X176" s="79">
        <f>Y176/(21-COUNTIF(C176:W176,""))</f>
        <v>-39.857142857142854</v>
      </c>
      <c r="Y176" s="22">
        <f>SUM(C176:W176)</f>
        <v>-279</v>
      </c>
      <c r="Z176" s="23"/>
      <c r="AF176" s="23"/>
      <c r="AJ176" s="23"/>
      <c r="AN176" s="23"/>
    </row>
    <row r="177" spans="1:40" ht="12.75">
      <c r="A177" s="18" t="s">
        <v>950</v>
      </c>
      <c r="B177" s="46" t="s">
        <v>373</v>
      </c>
      <c r="C177" s="47">
        <v>-59.94897307025662</v>
      </c>
      <c r="D177" s="47">
        <v>-31.92751287177311</v>
      </c>
      <c r="E177" s="47">
        <v>5.95</v>
      </c>
      <c r="F177" s="47">
        <v>-77.74</v>
      </c>
      <c r="G177" s="47">
        <v>-64</v>
      </c>
      <c r="H177" s="47">
        <v>-67.5</v>
      </c>
      <c r="I177" s="47">
        <v>12.84</v>
      </c>
      <c r="J177" s="47"/>
      <c r="K177" s="47"/>
      <c r="L177" s="47"/>
      <c r="M177" s="47"/>
      <c r="N177" s="47"/>
      <c r="O177" s="47"/>
      <c r="P177" s="47"/>
      <c r="Q177" s="81"/>
      <c r="R177" s="81"/>
      <c r="S177" s="81"/>
      <c r="T177" s="81"/>
      <c r="U177" s="81" t="s">
        <v>283</v>
      </c>
      <c r="V177" s="81" t="s">
        <v>283</v>
      </c>
      <c r="W177" s="79">
        <f>_xlfn.IFERROR(VLOOKUP(B177,AA:AE,5,FALSE),"")</f>
      </c>
      <c r="X177" s="79">
        <f>Y177/(21-COUNTIF(C177:W177,""))</f>
        <v>-40.33235513457568</v>
      </c>
      <c r="Y177" s="22">
        <f>SUM(C177:W177)</f>
        <v>-282.32648594202976</v>
      </c>
      <c r="Z177" s="23"/>
      <c r="AF177" s="23"/>
      <c r="AJ177" s="23"/>
      <c r="AN177" s="23"/>
    </row>
    <row r="178" spans="1:40" ht="12.75">
      <c r="A178" s="82" t="s">
        <v>951</v>
      </c>
      <c r="B178" s="47" t="s">
        <v>620</v>
      </c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>
        <v>-10</v>
      </c>
      <c r="P178" s="47">
        <v>37.5</v>
      </c>
      <c r="Q178" s="81">
        <v>-60</v>
      </c>
      <c r="R178" s="81">
        <v>-37.5</v>
      </c>
      <c r="S178" s="81">
        <v>-23.75</v>
      </c>
      <c r="T178" s="81">
        <v>-50.5</v>
      </c>
      <c r="U178" s="81">
        <v>-85</v>
      </c>
      <c r="V178" s="81">
        <v>-32.14</v>
      </c>
      <c r="W178" s="79">
        <f>_xlfn.IFERROR(VLOOKUP(B178,AA:AE,5,FALSE),"")</f>
        <v>-28.5</v>
      </c>
      <c r="X178" s="79">
        <f>Y178/(21-COUNTIF(C178:W178,""))</f>
        <v>-32.21</v>
      </c>
      <c r="Y178" s="22">
        <f>SUM(C178:W178)</f>
        <v>-289.89</v>
      </c>
      <c r="Z178" s="23"/>
      <c r="AF178" s="23"/>
      <c r="AJ178" s="23"/>
      <c r="AN178" s="23"/>
    </row>
    <row r="179" spans="1:40" ht="12.75">
      <c r="A179" s="18" t="s">
        <v>952</v>
      </c>
      <c r="B179" s="47" t="s">
        <v>614</v>
      </c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>
        <v>-57.5</v>
      </c>
      <c r="P179" s="47">
        <v>-75</v>
      </c>
      <c r="Q179" s="81">
        <v>-75</v>
      </c>
      <c r="R179" s="81">
        <v>-54</v>
      </c>
      <c r="S179" s="81">
        <v>-32.5</v>
      </c>
      <c r="T179" s="81"/>
      <c r="U179" s="81" t="s">
        <v>283</v>
      </c>
      <c r="V179" s="81" t="s">
        <v>283</v>
      </c>
      <c r="W179" s="79">
        <f>_xlfn.IFERROR(VLOOKUP(B179,AA:AE,5,FALSE),"")</f>
      </c>
      <c r="X179" s="79">
        <f>Y179/(21-COUNTIF(C179:W179,""))</f>
        <v>-58.8</v>
      </c>
      <c r="Y179" s="22">
        <f>SUM(C179:W179)</f>
        <v>-294</v>
      </c>
      <c r="Z179" s="23"/>
      <c r="AF179" s="23"/>
      <c r="AJ179" s="23"/>
      <c r="AN179" s="23"/>
    </row>
    <row r="180" spans="1:40" ht="12.75">
      <c r="A180" s="82" t="s">
        <v>953</v>
      </c>
      <c r="B180" s="46" t="s">
        <v>550</v>
      </c>
      <c r="C180" s="47"/>
      <c r="D180" s="47"/>
      <c r="E180" s="47"/>
      <c r="F180" s="47"/>
      <c r="G180" s="47"/>
      <c r="H180" s="47"/>
      <c r="I180" s="47"/>
      <c r="J180" s="47"/>
      <c r="K180" s="47"/>
      <c r="L180" s="47">
        <v>20</v>
      </c>
      <c r="M180" s="47">
        <v>-15</v>
      </c>
      <c r="N180" s="47">
        <v>-70</v>
      </c>
      <c r="O180" s="47">
        <v>-62.5</v>
      </c>
      <c r="P180" s="47">
        <v>-65</v>
      </c>
      <c r="Q180" s="81">
        <v>-10</v>
      </c>
      <c r="R180" s="81">
        <v>-76.25</v>
      </c>
      <c r="S180" s="81">
        <v>5</v>
      </c>
      <c r="T180" s="81">
        <v>37.5</v>
      </c>
      <c r="U180" s="81">
        <v>-25.67</v>
      </c>
      <c r="V180" s="81">
        <v>-21.6</v>
      </c>
      <c r="W180" s="79">
        <f>_xlfn.IFERROR(VLOOKUP(B180,AA:AE,5,FALSE),"")</f>
        <v>-10.670000000000002</v>
      </c>
      <c r="X180" s="79">
        <f>Y180/(21-COUNTIF(C180:W180,""))</f>
        <v>-24.515833333333337</v>
      </c>
      <c r="Y180" s="22">
        <f>SUM(C180:W180)</f>
        <v>-294.19000000000005</v>
      </c>
      <c r="Z180" s="23"/>
      <c r="AF180" s="23"/>
      <c r="AJ180" s="23"/>
      <c r="AN180" s="23"/>
    </row>
    <row r="181" spans="1:40" ht="12.75">
      <c r="A181" s="82" t="s">
        <v>954</v>
      </c>
      <c r="B181" s="46" t="s">
        <v>286</v>
      </c>
      <c r="C181" s="47"/>
      <c r="D181" s="47">
        <v>-51.53387564358866</v>
      </c>
      <c r="E181" s="47">
        <v>-3.17</v>
      </c>
      <c r="F181" s="47">
        <v>-38.09</v>
      </c>
      <c r="G181" s="47">
        <v>-48.58</v>
      </c>
      <c r="H181" s="47">
        <v>-5.09</v>
      </c>
      <c r="I181" s="47">
        <v>-15.57</v>
      </c>
      <c r="J181" s="47">
        <v>-22.5</v>
      </c>
      <c r="K181" s="47">
        <v>121.5</v>
      </c>
      <c r="L181" s="47">
        <v>-44.17</v>
      </c>
      <c r="M181" s="47">
        <v>-42.5</v>
      </c>
      <c r="N181" s="47">
        <v>-18.5</v>
      </c>
      <c r="O181" s="47">
        <v>-22.5</v>
      </c>
      <c r="P181" s="47">
        <v>-38.5</v>
      </c>
      <c r="Q181" s="81">
        <v>-13.5</v>
      </c>
      <c r="R181" s="81">
        <v>24</v>
      </c>
      <c r="S181" s="81">
        <v>-50</v>
      </c>
      <c r="T181" s="81">
        <v>-30</v>
      </c>
      <c r="U181" s="81">
        <v>14.83</v>
      </c>
      <c r="V181" s="81">
        <v>15.060000000000002</v>
      </c>
      <c r="W181" s="79">
        <f>_xlfn.IFERROR(VLOOKUP(B181,AA:AE,5,FALSE),"")</f>
        <v>-60.84</v>
      </c>
      <c r="X181" s="79">
        <f>Y181/(21-COUNTIF(C181:W181,""))</f>
        <v>-16.48269378217943</v>
      </c>
      <c r="Y181" s="22">
        <f>SUM(C181:W181)</f>
        <v>-329.65387564358866</v>
      </c>
      <c r="Z181" s="23"/>
      <c r="AF181" s="23"/>
      <c r="AJ181" s="23"/>
      <c r="AN181" s="23"/>
    </row>
    <row r="182" spans="1:40" ht="13.5" thickBot="1">
      <c r="A182" s="44" t="s">
        <v>955</v>
      </c>
      <c r="B182" s="39" t="s">
        <v>446</v>
      </c>
      <c r="C182" s="40">
        <v>-21.985550891437395</v>
      </c>
      <c r="D182" s="40">
        <v>-44.26287049487941</v>
      </c>
      <c r="E182" s="40">
        <v>14.71</v>
      </c>
      <c r="F182" s="40">
        <v>-62.28</v>
      </c>
      <c r="G182" s="40">
        <v>-82</v>
      </c>
      <c r="H182" s="40">
        <v>-4.37</v>
      </c>
      <c r="I182" s="40">
        <v>-57.5</v>
      </c>
      <c r="J182" s="40"/>
      <c r="K182" s="40"/>
      <c r="L182" s="40">
        <v>-2</v>
      </c>
      <c r="M182" s="40">
        <v>-45</v>
      </c>
      <c r="N182" s="40">
        <v>-30</v>
      </c>
      <c r="O182" s="40">
        <v>12.5</v>
      </c>
      <c r="P182" s="40">
        <v>-73.5</v>
      </c>
      <c r="Q182" s="80">
        <v>10</v>
      </c>
      <c r="R182" s="80">
        <v>48</v>
      </c>
      <c r="S182" s="80"/>
      <c r="T182" s="80"/>
      <c r="U182" s="80" t="s">
        <v>283</v>
      </c>
      <c r="V182" s="80" t="s">
        <v>283</v>
      </c>
      <c r="W182" s="80">
        <f>_xlfn.IFERROR(VLOOKUP(B182,AA:AE,5,FALSE),"")</f>
      </c>
      <c r="X182" s="80">
        <f>Y182/(21-COUNTIF(C182:W182,""))</f>
        <v>-24.120601527594058</v>
      </c>
      <c r="Y182" s="85">
        <f>SUM(C182:W182)</f>
        <v>-337.6884213863168</v>
      </c>
      <c r="Z182" s="23"/>
      <c r="AF182" s="23"/>
      <c r="AJ182" s="23"/>
      <c r="AN182" s="23"/>
    </row>
    <row r="183" spans="1:40" ht="12.75">
      <c r="A183" s="41"/>
      <c r="B183" s="42"/>
      <c r="C183" s="43">
        <f aca="true" t="shared" si="17" ref="C183:R183">SUM(C3:C182)</f>
        <v>4.678320712945432</v>
      </c>
      <c r="D183" s="43">
        <f t="shared" si="17"/>
        <v>0.1233853146748487</v>
      </c>
      <c r="E183" s="43">
        <f t="shared" si="17"/>
        <v>0.2199999999999438</v>
      </c>
      <c r="F183" s="43">
        <f t="shared" si="17"/>
        <v>0.5900000000000176</v>
      </c>
      <c r="G183" s="43">
        <f t="shared" si="17"/>
        <v>0.00999999999991985</v>
      </c>
      <c r="H183" s="43">
        <f t="shared" si="17"/>
        <v>0.050000000000047784</v>
      </c>
      <c r="I183" s="43">
        <f t="shared" si="17"/>
        <v>0</v>
      </c>
      <c r="J183" s="43">
        <f t="shared" si="17"/>
        <v>2.842170943040401E-14</v>
      </c>
      <c r="K183" s="43">
        <f t="shared" si="17"/>
        <v>0</v>
      </c>
      <c r="L183" s="43">
        <f t="shared" si="17"/>
        <v>1.4210854715202004E-14</v>
      </c>
      <c r="M183" s="43">
        <f t="shared" si="17"/>
        <v>0.009999999999934062</v>
      </c>
      <c r="N183" s="43">
        <f t="shared" si="17"/>
        <v>0</v>
      </c>
      <c r="O183" s="43">
        <f t="shared" si="17"/>
        <v>0</v>
      </c>
      <c r="P183" s="43">
        <f t="shared" si="17"/>
        <v>0</v>
      </c>
      <c r="Q183" s="43">
        <f t="shared" si="17"/>
        <v>-1.1368683772161603E-13</v>
      </c>
      <c r="R183" s="43">
        <f t="shared" si="17"/>
        <v>0</v>
      </c>
      <c r="S183" s="43">
        <v>-0.08000000000004093</v>
      </c>
      <c r="T183" s="43">
        <v>-0.16000000000019554</v>
      </c>
      <c r="U183" s="43">
        <v>-0.07000000000009798</v>
      </c>
      <c r="V183" s="43">
        <v>-0.08000000000007645</v>
      </c>
      <c r="W183" s="43">
        <f>SUM(W3:W182)</f>
        <v>-0.19000000000016826</v>
      </c>
      <c r="X183" s="43"/>
      <c r="Y183" s="43">
        <f>SUM(Y3:Y182)</f>
        <v>5.101706027619684</v>
      </c>
      <c r="Z183" s="23"/>
      <c r="AF183" s="23"/>
      <c r="AJ183" s="23"/>
      <c r="AN183" s="23"/>
    </row>
    <row r="184" spans="1:25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</row>
    <row r="185" spans="1:25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</row>
    <row r="186" spans="1:25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</row>
    <row r="187" spans="1:25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</row>
    <row r="188" spans="1:25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</row>
    <row r="189" spans="1:25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</row>
    <row r="190" spans="1:25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</row>
    <row r="191" spans="1:25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</row>
    <row r="192" spans="1:25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</row>
    <row r="193" spans="1:25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</row>
    <row r="194" spans="1:25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</row>
    <row r="195" spans="1:25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</row>
    <row r="196" spans="1:25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</row>
    <row r="197" spans="1:25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</row>
    <row r="198" spans="1:25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</row>
    <row r="199" spans="1:25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</row>
    <row r="200" spans="1:25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</row>
    <row r="201" spans="1:25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</row>
    <row r="202" spans="1:25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</row>
    <row r="203" spans="1:25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</row>
    <row r="204" spans="1:25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</row>
    <row r="205" spans="1:25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</row>
    <row r="206" spans="1:25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</row>
    <row r="207" spans="1:25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</row>
    <row r="208" spans="1:25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</row>
    <row r="209" spans="1:25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</row>
    <row r="210" spans="1:25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</row>
    <row r="211" spans="1:25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</row>
    <row r="212" spans="1:25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</row>
    <row r="213" spans="1:25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</row>
    <row r="214" spans="1:25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</row>
    <row r="215" spans="1:25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</row>
    <row r="216" spans="1:25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</row>
    <row r="217" spans="1:25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</row>
    <row r="218" spans="1:25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</row>
    <row r="219" spans="1:25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</row>
    <row r="220" spans="1:25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</row>
    <row r="221" spans="1:25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</row>
    <row r="222" spans="1:25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</row>
    <row r="223" spans="1:25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</row>
    <row r="224" spans="1:25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</row>
    <row r="225" spans="1:25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</row>
    <row r="226" spans="1:25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</row>
    <row r="227" spans="1:25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</row>
    <row r="228" spans="1:25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</row>
    <row r="229" spans="1:25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</row>
    <row r="230" spans="1:25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</row>
    <row r="231" spans="1:25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</row>
    <row r="232" spans="1:25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</row>
    <row r="233" spans="1:25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</row>
    <row r="234" spans="1:25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</row>
    <row r="235" spans="1:25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</row>
    <row r="236" spans="1:25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</row>
    <row r="237" spans="1:25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</row>
    <row r="238" spans="1:25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</row>
    <row r="239" spans="1:25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</row>
    <row r="240" spans="1:25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</row>
    <row r="241" spans="1:25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</row>
    <row r="242" spans="1:25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</row>
    <row r="243" spans="1:25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</row>
    <row r="244" spans="1:25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</row>
    <row r="245" spans="1:25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</row>
    <row r="246" spans="1:25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</row>
    <row r="247" spans="1:25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</row>
    <row r="248" spans="1:25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</row>
    <row r="249" spans="1:25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</row>
    <row r="250" spans="1:25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</row>
    <row r="251" spans="1:25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</row>
    <row r="252" spans="1:25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</row>
    <row r="253" spans="1:25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</row>
    <row r="254" spans="1:25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</row>
    <row r="255" spans="1:25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</row>
    <row r="256" spans="1:25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</row>
    <row r="257" spans="1:25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</row>
    <row r="258" spans="1:25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</row>
    <row r="259" spans="1:25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</row>
    <row r="260" spans="1:25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</row>
    <row r="261" spans="1:25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</row>
    <row r="262" spans="1:25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</row>
    <row r="263" spans="1:25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</row>
    <row r="264" spans="1:25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</row>
    <row r="265" spans="1:25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</row>
    <row r="266" spans="1:25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</row>
    <row r="267" spans="1:25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</row>
    <row r="268" spans="1:25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</row>
    <row r="269" spans="1:25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</row>
    <row r="270" spans="1:25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</row>
    <row r="271" spans="1:25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</row>
    <row r="272" spans="1:25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</row>
    <row r="273" spans="1:25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</row>
    <row r="274" spans="1:25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</row>
    <row r="275" spans="1:25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</row>
    <row r="276" spans="1:25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</row>
    <row r="277" spans="1:25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</row>
    <row r="278" spans="1:25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</row>
    <row r="279" spans="1:25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</row>
    <row r="280" spans="1:25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</row>
    <row r="281" spans="1:25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</row>
    <row r="282" spans="1:25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</row>
    <row r="283" spans="1:25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</row>
    <row r="284" spans="1:25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</row>
    <row r="285" spans="1:25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</row>
    <row r="286" spans="1:25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</row>
    <row r="287" spans="1:25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</row>
    <row r="288" spans="1:25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</row>
    <row r="289" spans="1:25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</row>
    <row r="290" spans="1:25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</row>
    <row r="291" spans="1:25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</row>
    <row r="292" spans="1:25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</row>
    <row r="293" spans="1:25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</row>
    <row r="294" spans="1:25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</row>
    <row r="295" spans="1:25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</row>
    <row r="296" spans="1:25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</row>
    <row r="297" spans="1:25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</row>
    <row r="298" spans="1:25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</row>
    <row r="299" spans="1:25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</row>
    <row r="300" spans="1:25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</row>
    <row r="301" spans="1:25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</row>
    <row r="302" spans="1:25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</row>
    <row r="303" spans="1:25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</row>
    <row r="304" spans="1:25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</row>
    <row r="305" spans="1:25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</row>
    <row r="306" spans="1:25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</row>
    <row r="307" spans="1:25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</row>
    <row r="308" spans="1:25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</row>
    <row r="309" spans="1:25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</row>
    <row r="310" spans="1:25" ht="12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</row>
    <row r="311" spans="1:25" ht="12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</row>
    <row r="312" spans="1:25" ht="12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</row>
    <row r="313" spans="1:25" ht="12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</row>
    <row r="314" spans="1:25" ht="12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</row>
    <row r="315" spans="1:25" ht="12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</row>
    <row r="316" spans="1:25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</row>
    <row r="317" spans="1:25" ht="12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</row>
    <row r="318" spans="1:25" ht="12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</row>
    <row r="319" spans="1:25" ht="12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</row>
    <row r="320" spans="1:25" ht="12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</row>
    <row r="321" spans="1:25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</row>
    <row r="322" spans="1:25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</row>
    <row r="323" spans="1:25" ht="12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</row>
    <row r="324" spans="1:25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</row>
    <row r="325" spans="1:25" ht="12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</row>
    <row r="326" spans="1:25" ht="12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</row>
    <row r="327" spans="1:25" ht="12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</row>
    <row r="328" spans="1:25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</row>
    <row r="329" spans="1:25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</row>
    <row r="330" spans="1:25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</row>
    <row r="331" spans="1:25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</row>
    <row r="332" spans="1:25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</row>
    <row r="333" spans="1:25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</row>
    <row r="334" spans="1:25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</row>
    <row r="335" spans="1:25" ht="12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</row>
    <row r="336" spans="1:25" ht="12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</row>
    <row r="337" spans="1:25" ht="12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</row>
    <row r="338" spans="1:25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</row>
    <row r="339" spans="1:25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</row>
    <row r="340" spans="1:25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</row>
    <row r="341" spans="1:25" ht="12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</row>
    <row r="342" spans="1:25" ht="12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</row>
    <row r="343" spans="1:25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</row>
    <row r="344" spans="1:25" ht="12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</row>
    <row r="345" spans="1:25" ht="12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</row>
    <row r="346" spans="1:25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</row>
    <row r="347" spans="1:25" ht="12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</row>
    <row r="348" spans="1:25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</row>
    <row r="349" spans="1:25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</row>
    <row r="350" spans="1:25" ht="12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</row>
    <row r="351" spans="1:25" ht="12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</row>
    <row r="352" spans="1:25" ht="12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</row>
    <row r="353" spans="1:25" ht="12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</row>
    <row r="354" spans="1:25" ht="12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</row>
    <row r="355" spans="1:25" ht="12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</row>
    <row r="356" spans="1:25" ht="12.7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</row>
    <row r="357" spans="1:25" ht="12.7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</row>
    <row r="358" spans="1:25" ht="12.7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</row>
    <row r="359" spans="1:25" ht="12.7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</row>
    <row r="360" spans="1:25" ht="12.7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</row>
    <row r="361" spans="1:25" ht="12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</row>
    <row r="362" spans="1:25" ht="12.7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</row>
    <row r="363" spans="1:25" ht="12.7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</row>
    <row r="364" spans="1:25" ht="12.7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</row>
    <row r="365" spans="1:25" ht="12.7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</row>
    <row r="366" spans="1:25" ht="12.7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</row>
    <row r="367" spans="1:25" ht="12.7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</row>
    <row r="368" spans="1:25" ht="12.7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</row>
    <row r="369" spans="1:25" ht="12.7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</row>
    <row r="370" spans="1:25" ht="12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</row>
    <row r="371" spans="1:25" ht="12.7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</row>
    <row r="372" spans="1:25" ht="12.7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</row>
    <row r="373" spans="1:25" ht="12.7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</row>
    <row r="374" spans="1:25" ht="12.7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</row>
    <row r="375" spans="1:25" ht="12.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</row>
    <row r="376" spans="1:25" ht="12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</row>
    <row r="377" spans="1:25" ht="12.7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</row>
    <row r="378" spans="1:25" ht="12.7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</row>
    <row r="379" spans="1:25" ht="12.7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</row>
    <row r="380" spans="1:25" ht="12.7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</row>
    <row r="381" spans="1:25" ht="12.7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</row>
    <row r="382" spans="1:25" ht="12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</row>
    <row r="383" spans="1:25" ht="12.7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</row>
    <row r="384" spans="1:25" ht="12.7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</row>
    <row r="385" spans="1:25" ht="12.7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</row>
    <row r="386" spans="1:25" ht="12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</row>
    <row r="387" spans="1:25" ht="12.7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</row>
    <row r="388" spans="1:25" ht="12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</row>
    <row r="389" spans="1:25" ht="12.7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</row>
    <row r="390" spans="1:25" ht="12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</row>
    <row r="391" spans="1:25" ht="12.7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</row>
    <row r="392" spans="1:25" ht="12.7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</row>
    <row r="393" spans="1:25" ht="12.7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</row>
    <row r="394" spans="1:25" ht="12.7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</row>
    <row r="395" spans="1:25" ht="12.7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</row>
    <row r="396" spans="1:25" ht="12.7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</row>
    <row r="397" spans="1:25" ht="12.7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</row>
    <row r="398" spans="1:25" ht="12.7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</row>
    <row r="399" spans="1:25" ht="12.7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</row>
    <row r="400" spans="1:25" ht="12.7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</row>
    <row r="401" spans="1:25" ht="12.7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</row>
    <row r="402" spans="1:25" ht="12.7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</row>
    <row r="403" spans="1:25" ht="12.7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</row>
    <row r="404" spans="1:25" ht="12.7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</row>
    <row r="405" spans="1:25" ht="12.7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</row>
    <row r="406" spans="1:25" ht="12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</row>
    <row r="407" spans="1:25" ht="12.7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</row>
    <row r="408" spans="1:25" ht="12.7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</row>
    <row r="409" spans="1:25" ht="12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</row>
    <row r="410" spans="1:25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</row>
    <row r="411" spans="1:25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</row>
    <row r="412" spans="1:25" ht="12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</row>
    <row r="413" spans="1:25" ht="12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</row>
    <row r="414" spans="1:25" ht="12.7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</row>
    <row r="415" spans="1:25" ht="12.7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</row>
    <row r="416" spans="1:25" ht="12.7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</row>
    <row r="417" spans="1:25" ht="12.7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</row>
    <row r="418" spans="1:25" ht="12.7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</row>
    <row r="419" spans="1:25" ht="12.7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</row>
    <row r="420" spans="1:25" ht="12.7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</row>
    <row r="421" spans="1:25" ht="12.7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</row>
    <row r="422" spans="1:25" ht="12.7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</row>
    <row r="423" spans="1:25" ht="12.7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</row>
    <row r="424" spans="1:25" ht="12.7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</row>
    <row r="425" spans="1:25" ht="12.7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</row>
    <row r="426" spans="1:25" ht="12.7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</row>
    <row r="427" spans="1:25" ht="12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</row>
    <row r="428" spans="1:25" ht="12.7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</row>
    <row r="429" spans="1:25" ht="12.7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</row>
    <row r="430" spans="1:25" ht="12.7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</row>
    <row r="431" spans="1:25" ht="12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</row>
    <row r="432" spans="1:25" ht="12.7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</row>
    <row r="433" spans="1:25" ht="12.7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</row>
    <row r="434" spans="1:25" ht="12.7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</row>
    <row r="435" spans="1:25" ht="12.7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</row>
    <row r="436" spans="1:25" ht="12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</row>
    <row r="437" spans="1:25" ht="12.7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</row>
    <row r="438" spans="1:25" ht="12.7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</row>
    <row r="439" spans="1:25" ht="12.7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</row>
    <row r="440" spans="1:25" ht="12.7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</row>
    <row r="441" spans="1:25" ht="12.7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</row>
    <row r="442" spans="1:25" ht="12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</row>
    <row r="443" spans="1:25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</row>
    <row r="444" spans="1:25" ht="12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</row>
    <row r="445" spans="1:25" ht="12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</row>
    <row r="446" spans="1:25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</row>
    <row r="447" spans="1:25" ht="12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</row>
    <row r="448" spans="1:25" ht="12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</row>
    <row r="449" spans="1:25" ht="12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</row>
    <row r="450" spans="1:25" ht="12.7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</row>
    <row r="451" spans="1:25" ht="12.7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</row>
    <row r="452" spans="1:25" ht="12.7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</row>
    <row r="453" spans="1:25" ht="12.7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</row>
    <row r="454" spans="1:25" ht="12.7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</row>
    <row r="455" spans="1:25" ht="12.7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</row>
    <row r="456" spans="1:25" ht="12.7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</row>
    <row r="457" spans="1:25" ht="12.7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</row>
    <row r="458" spans="1:25" ht="12.7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</row>
    <row r="459" spans="1:25" ht="12.7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</row>
    <row r="460" spans="1:25" ht="12.7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</row>
    <row r="461" spans="1:25" ht="12.7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</row>
    <row r="462" spans="1:25" ht="12.7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</row>
    <row r="463" spans="1:25" ht="12.7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</row>
    <row r="464" spans="1:25" ht="12.7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</row>
    <row r="465" spans="1:25" ht="12.7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</row>
    <row r="466" spans="1:25" ht="12.7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</row>
    <row r="467" spans="1:25" ht="12.7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</row>
    <row r="468" spans="1:25" ht="12.7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</row>
    <row r="469" spans="1:25" ht="12.7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</row>
    <row r="470" spans="1:25" ht="12.7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</row>
    <row r="471" spans="1:25" ht="12.7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</row>
    <row r="472" spans="1:25" ht="12.7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</row>
    <row r="473" spans="1:25" ht="12.7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</row>
    <row r="474" spans="1:25" ht="12.7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</row>
    <row r="475" spans="1:25" ht="12.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</row>
    <row r="476" spans="1:25" ht="12.7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</row>
    <row r="477" spans="1:25" ht="12.7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</row>
    <row r="478" spans="1:25" ht="12.7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</row>
    <row r="479" spans="1:25" ht="12.7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</row>
    <row r="480" spans="1:25" ht="12.7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</row>
    <row r="481" spans="1:25" ht="12.7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</row>
    <row r="482" spans="1:25" ht="12.7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</row>
    <row r="483" spans="1:25" ht="12.7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</row>
    <row r="484" spans="1:25" ht="12.7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</row>
    <row r="485" spans="1:25" ht="12.7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</row>
    <row r="486" spans="1:25" ht="12.7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</row>
    <row r="487" spans="1:25" ht="12.7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</row>
    <row r="488" spans="1:25" ht="12.7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</row>
    <row r="489" spans="1:25" ht="12.7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</row>
    <row r="490" spans="1:25" ht="12.7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</row>
    <row r="491" spans="1:25" ht="12.7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</row>
    <row r="492" spans="1:25" ht="12.7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</row>
    <row r="493" spans="1:25" ht="12.7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</row>
    <row r="494" spans="1:25" ht="12.7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</row>
    <row r="495" spans="1:25" ht="12.7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</row>
    <row r="496" spans="1:25" ht="12.7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</row>
    <row r="497" spans="1:25" ht="12.7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</row>
    <row r="498" spans="1:25" ht="12.7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</row>
    <row r="499" spans="1:25" ht="12.7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</row>
    <row r="500" spans="1:25" ht="12.7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</row>
    <row r="501" spans="1:25" ht="12.7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</row>
    <row r="502" spans="1:25" ht="12.7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</row>
    <row r="503" spans="1:25" ht="12.7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</row>
    <row r="504" spans="1:25" ht="12.7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</row>
    <row r="505" spans="1:25" ht="12.7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</row>
    <row r="506" spans="1:25" ht="12.7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</row>
    <row r="507" spans="1:25" ht="12.7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</row>
    <row r="508" spans="1:25" ht="12.7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</row>
    <row r="509" spans="1:25" ht="12.7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</row>
    <row r="510" spans="1:25" ht="12.7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</row>
    <row r="511" spans="1:25" ht="12.7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</row>
    <row r="512" spans="1:25" ht="12.7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</row>
    <row r="513" spans="1:25" ht="12.7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</row>
    <row r="514" spans="1:25" ht="12.7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</row>
    <row r="515" spans="1:25" ht="12.7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</row>
    <row r="516" spans="1:25" ht="12.7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</row>
    <row r="517" spans="1:25" ht="12.7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</row>
    <row r="518" spans="1:25" ht="12.7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</row>
    <row r="519" spans="1:25" ht="12.7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</row>
    <row r="520" spans="1:25" ht="12.7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</row>
    <row r="521" spans="1:25" ht="12.7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</row>
    <row r="522" spans="1:25" ht="12.7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</row>
    <row r="523" spans="1:25" ht="12.7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</row>
    <row r="524" spans="1:25" ht="12.7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</row>
    <row r="525" spans="1:25" ht="12.7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</row>
    <row r="526" spans="1:25" ht="12.7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</row>
    <row r="527" spans="1:25" ht="12.7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</row>
    <row r="528" spans="1:25" ht="12.7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</row>
    <row r="529" spans="1:25" ht="12.7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</row>
    <row r="530" spans="1:25" ht="12.7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</row>
    <row r="531" spans="1:25" ht="12.7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</row>
    <row r="532" spans="1:25" ht="12.7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</row>
    <row r="533" spans="1:25" ht="12.7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</row>
    <row r="534" spans="1:25" ht="12.7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</row>
    <row r="535" spans="1:25" ht="12.7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</row>
    <row r="536" spans="1:25" ht="12.7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</row>
    <row r="537" spans="1:25" ht="12.7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</row>
    <row r="538" spans="1:25" ht="12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</row>
    <row r="539" spans="1:25" ht="12.7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</row>
    <row r="540" spans="1:25" ht="12.7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</row>
    <row r="541" spans="1:25" ht="12.7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</row>
    <row r="542" spans="1:25" ht="12.7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</row>
    <row r="543" spans="1:25" ht="12.7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</row>
    <row r="544" spans="1:25" ht="12.7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</row>
    <row r="545" spans="1:25" ht="12.7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</row>
    <row r="546" spans="1:25" ht="12.7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</row>
    <row r="547" spans="1:25" ht="12.7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</row>
    <row r="548" spans="1:25" ht="12.7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</row>
    <row r="549" spans="1:25" ht="12.7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</row>
    <row r="550" spans="1:25" ht="12.7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</row>
    <row r="551" spans="1:25" ht="12.7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</row>
    <row r="552" spans="1:25" ht="12.7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</row>
    <row r="553" spans="1:25" ht="12.7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</row>
    <row r="554" spans="1:25" ht="12.7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</row>
    <row r="555" spans="1:25" ht="12.7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</row>
    <row r="556" spans="1:25" ht="12.7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</row>
    <row r="557" spans="1:25" ht="12.7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</row>
    <row r="558" spans="1:25" ht="12.7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</row>
    <row r="559" spans="1:25" ht="12.7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</row>
    <row r="560" spans="1:25" ht="12.7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</row>
    <row r="561" spans="1:25" ht="12.7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</row>
    <row r="562" spans="1:25" ht="12.7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</row>
    <row r="563" spans="1:25" ht="12.7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</row>
    <row r="564" spans="1:25" ht="12.7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</row>
    <row r="565" spans="1:25" ht="12.7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</row>
    <row r="566" spans="1:25" ht="12.7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</row>
    <row r="567" spans="1:25" ht="12.7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</row>
    <row r="568" spans="1:25" ht="12.7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</row>
    <row r="569" spans="1:25" ht="12.7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</row>
    <row r="570" spans="1:25" ht="12.7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</row>
    <row r="571" spans="1:25" ht="12.7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</row>
    <row r="572" spans="1:25" ht="12.7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</row>
    <row r="573" spans="1:25" ht="12.7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</row>
    <row r="574" spans="1:25" ht="12.7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</row>
    <row r="575" spans="1:25" ht="12.7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</row>
    <row r="576" spans="1:25" ht="12.7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</row>
    <row r="577" spans="1:25" ht="12.7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</row>
    <row r="578" spans="1:25" ht="12.7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</row>
    <row r="579" spans="1:25" ht="12.7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</row>
    <row r="580" spans="1:25" ht="12.7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</row>
    <row r="581" spans="1:25" ht="12.7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</row>
    <row r="582" spans="1:25" ht="12.7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</row>
    <row r="583" spans="1:25" ht="12.7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</row>
    <row r="584" spans="1:25" ht="12.7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</row>
    <row r="585" spans="1:25" ht="12.7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</row>
    <row r="586" spans="1:25" ht="12.7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</row>
    <row r="587" spans="1:25" ht="12.7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</row>
    <row r="588" spans="1:25" ht="12.7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</row>
    <row r="589" spans="1:25" ht="12.7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</row>
    <row r="590" spans="1:25" ht="12.7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</row>
    <row r="591" spans="1:25" ht="12.7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</row>
    <row r="592" spans="1:25" ht="12.7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</row>
    <row r="593" spans="1:25" ht="12.7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</row>
    <row r="594" spans="1:25" ht="12.7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</row>
    <row r="595" spans="1:25" ht="12.7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</row>
    <row r="596" spans="1:25" ht="12.7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</row>
    <row r="597" spans="1:25" ht="12.7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</row>
    <row r="598" spans="1:25" ht="12.7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</row>
    <row r="599" spans="1:25" ht="12.7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</row>
    <row r="600" spans="1:25" ht="12.7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</row>
    <row r="601" spans="1:25" ht="12.7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</row>
    <row r="602" spans="1:25" ht="12.7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</row>
    <row r="603" spans="1:25" ht="12.7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</row>
    <row r="604" spans="1:25" ht="12.7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</row>
    <row r="605" spans="1:25" ht="12.7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</row>
    <row r="606" spans="1:25" ht="12.7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</row>
    <row r="607" spans="1:25" ht="12.7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</row>
    <row r="608" spans="1:25" ht="12.7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</row>
    <row r="609" spans="1:25" ht="12.7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</row>
    <row r="610" spans="1:25" ht="12.7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</row>
    <row r="611" spans="1:25" ht="12.7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</row>
    <row r="612" spans="1:25" ht="12.7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</row>
    <row r="613" spans="1:25" ht="12.7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</row>
    <row r="614" spans="1:25" ht="12.7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</row>
    <row r="615" spans="1:25" ht="12.7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</row>
    <row r="616" spans="1:25" ht="12.7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</row>
    <row r="617" spans="1:25" ht="12.7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</row>
    <row r="618" spans="1:25" ht="12.7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</row>
    <row r="619" spans="1:25" ht="12.7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</row>
    <row r="620" spans="1:25" ht="12.7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</row>
    <row r="621" spans="1:25" ht="12.7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</row>
    <row r="622" spans="1:25" ht="12.7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</row>
    <row r="623" spans="1:25" ht="12.7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</row>
    <row r="624" spans="1:25" ht="12.7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</row>
    <row r="625" spans="1:25" ht="12.7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</row>
    <row r="626" spans="1:25" ht="12.7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</row>
    <row r="627" spans="1:25" ht="12.7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</row>
    <row r="628" spans="1:25" ht="12.7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</row>
    <row r="629" spans="1:25" ht="12.7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</row>
    <row r="630" spans="1:25" ht="12.7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</row>
    <row r="631" spans="1:25" ht="12.7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</row>
    <row r="632" spans="1:25" ht="12.7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</row>
    <row r="633" spans="1:25" ht="12.7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</row>
    <row r="634" spans="1:25" ht="12.7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</row>
    <row r="635" spans="1:25" ht="12.7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</row>
    <row r="636" spans="1:25" ht="12.7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</row>
    <row r="637" spans="1:25" ht="12.7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</row>
    <row r="638" spans="1:25" ht="12.7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</row>
    <row r="639" spans="1:25" ht="12.7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</row>
    <row r="640" spans="1:25" ht="12.7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</row>
    <row r="641" spans="1:25" ht="12.7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</row>
    <row r="642" spans="1:25" ht="12.7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</row>
    <row r="643" spans="1:25" ht="12.7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</row>
    <row r="644" spans="1:25" ht="12.7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</row>
    <row r="645" spans="1:25" ht="12.7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</row>
    <row r="646" spans="1:25" ht="12.7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</row>
    <row r="647" spans="1:25" ht="12.7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</row>
    <row r="648" spans="1:25" ht="12.7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</row>
    <row r="649" spans="1:25" ht="12.7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</row>
    <row r="650" spans="1:25" ht="12.75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</row>
    <row r="651" spans="1:25" ht="12.75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</row>
    <row r="652" spans="1:25" ht="12.75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</row>
    <row r="653" spans="1:25" ht="12.75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</row>
    <row r="654" spans="1:25" ht="12.75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</row>
    <row r="655" spans="1:25" ht="12.7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</row>
    <row r="656" spans="1:25" ht="12.75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</row>
    <row r="657" spans="1:25" ht="12.75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</row>
    <row r="658" spans="1:25" ht="12.75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</row>
    <row r="659" spans="1:25" ht="12.75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</row>
    <row r="660" spans="1:25" ht="12.75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</row>
    <row r="661" spans="1:25" ht="12.75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</row>
    <row r="662" spans="1:25" ht="12.75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</row>
    <row r="663" spans="1:25" ht="12.75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</row>
    <row r="664" spans="1:25" ht="12.75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</row>
    <row r="665" spans="1:25" ht="12.7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</row>
    <row r="666" spans="1:25" ht="12.75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</row>
    <row r="667" spans="1:25" ht="12.75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</row>
    <row r="668" spans="1:25" ht="12.7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</row>
    <row r="669" spans="1:25" ht="12.75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</row>
    <row r="670" spans="1:25" ht="12.75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</row>
    <row r="671" spans="1:25" ht="12.75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</row>
    <row r="672" spans="1:25" ht="12.75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</row>
    <row r="673" spans="1:25" ht="12.75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</row>
    <row r="674" spans="1:25" ht="12.75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</row>
    <row r="675" spans="1:25" ht="12.7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</row>
    <row r="676" spans="1:25" ht="12.75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</row>
    <row r="677" spans="1:25" ht="12.75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</row>
    <row r="678" spans="1:25" ht="12.75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</row>
    <row r="679" spans="1:25" ht="12.75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</row>
    <row r="680" spans="1:25" ht="12.75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</row>
    <row r="681" spans="1:25" ht="12.75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</row>
    <row r="682" spans="1:25" ht="12.75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</row>
    <row r="683" spans="1:25" ht="12.75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</row>
    <row r="684" spans="1:25" ht="12.75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</row>
    <row r="685" spans="1:25" ht="12.7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</row>
    <row r="686" spans="1:25" ht="12.75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</row>
    <row r="687" spans="1:25" ht="12.75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</row>
    <row r="688" spans="1:25" ht="12.75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</row>
    <row r="689" spans="1:25" ht="12.75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</row>
    <row r="690" spans="1:25" ht="12.75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</row>
    <row r="691" spans="1:25" ht="12.75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</row>
    <row r="692" spans="1:25" ht="12.75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</row>
    <row r="693" spans="1:25" ht="12.75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</row>
    <row r="694" spans="1:25" ht="12.75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</row>
    <row r="695" spans="1:25" ht="12.7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</row>
    <row r="696" spans="1:25" ht="12.75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</row>
    <row r="697" spans="1:25" ht="12.75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</row>
    <row r="698" spans="1:25" ht="12.75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</row>
    <row r="699" spans="1:25" ht="12.75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</row>
    <row r="700" spans="1:25" ht="12.75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</row>
    <row r="701" spans="1:25" ht="12.75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</row>
    <row r="702" spans="1:25" ht="12.75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</row>
    <row r="703" spans="1:25" ht="12.75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</row>
    <row r="704" spans="1:25" ht="12.75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</row>
    <row r="705" spans="1:25" ht="12.7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</row>
    <row r="706" spans="1:25" ht="12.75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</row>
    <row r="707" spans="1:25" ht="12.75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</row>
    <row r="708" spans="1:25" ht="12.75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</row>
    <row r="709" spans="1:25" ht="12.75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</row>
    <row r="710" spans="1:25" ht="12.75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</row>
    <row r="711" spans="1:25" ht="12.75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</row>
    <row r="712" spans="1:25" ht="12.75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</row>
    <row r="713" spans="1:25" ht="12.75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</row>
    <row r="714" spans="1:25" ht="12.75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</row>
    <row r="715" spans="1:25" ht="12.7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</row>
    <row r="716" spans="1:25" ht="12.75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</row>
    <row r="717" spans="1:25" ht="12.75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</row>
    <row r="718" spans="1:25" ht="12.75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</row>
    <row r="719" spans="1:25" ht="12.75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</row>
    <row r="720" spans="1:25" ht="12.75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</row>
    <row r="721" spans="1:25" ht="12.75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</row>
    <row r="722" spans="1:25" ht="12.75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</row>
    <row r="723" spans="1:25" ht="12.75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</row>
    <row r="724" spans="1:25" ht="12.75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</row>
    <row r="725" spans="1:25" ht="12.7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</row>
    <row r="726" spans="1:25" ht="12.75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</row>
    <row r="727" spans="1:25" ht="12.75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</row>
    <row r="728" spans="1:25" ht="12.75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</row>
    <row r="729" spans="1:25" ht="12.75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</row>
    <row r="730" spans="1:25" ht="12.75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</row>
    <row r="731" spans="1:25" ht="12.75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</row>
    <row r="732" spans="1:25" ht="12.75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</row>
    <row r="733" spans="1:25" ht="12.75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</row>
    <row r="734" spans="1:25" ht="12.75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</row>
    <row r="735" spans="1:25" ht="12.7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</row>
    <row r="736" spans="1:25" ht="12.75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</row>
    <row r="737" spans="1:25" ht="12.75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</row>
    <row r="738" spans="1:25" ht="12.75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</row>
    <row r="739" spans="1:25" ht="12.75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</row>
    <row r="740" spans="1:25" ht="12.75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</row>
    <row r="741" spans="1:25" ht="12.75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</row>
    <row r="742" spans="1:25" ht="12.75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</row>
    <row r="743" spans="1:25" ht="12.75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</row>
    <row r="744" spans="1:25" ht="12.75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</row>
    <row r="745" spans="1:25" ht="12.7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</row>
    <row r="746" spans="1:25" ht="12.75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</row>
    <row r="747" spans="1:25" ht="12.75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</row>
    <row r="748" spans="1:25" ht="12.75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</row>
    <row r="749" spans="1:25" ht="12.75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</row>
    <row r="750" spans="1:25" ht="12.75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</row>
    <row r="751" spans="1:25" ht="12.75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</row>
    <row r="752" spans="1:25" ht="12.75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</row>
    <row r="753" spans="1:25" ht="12.75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</row>
    <row r="754" spans="1:25" ht="12.75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</row>
    <row r="755" spans="1:25" ht="12.7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</row>
    <row r="756" spans="1:25" ht="12.75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</row>
    <row r="757" spans="1:25" ht="12.75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</row>
    <row r="758" spans="1:25" ht="12.75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</row>
    <row r="759" spans="1:25" ht="12.75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</row>
    <row r="760" spans="1:25" ht="12.75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</row>
    <row r="761" spans="1:25" ht="12.75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</row>
    <row r="762" spans="1:25" ht="12.75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</row>
    <row r="763" spans="1:25" ht="12.75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</row>
    <row r="764" spans="1:25" ht="12.75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</row>
    <row r="765" spans="1:25" ht="12.7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</row>
    <row r="766" spans="1:25" ht="12.75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</row>
    <row r="767" spans="1:25" ht="12.75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</row>
    <row r="768" spans="1:25" ht="12.75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</row>
    <row r="769" spans="1:25" ht="12.75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</row>
    <row r="770" spans="1:25" ht="12.75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</row>
    <row r="771" spans="1:25" ht="12.75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</row>
    <row r="772" spans="1:25" ht="12.75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</row>
    <row r="773" spans="1:25" ht="12.75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</row>
    <row r="774" spans="1:25" ht="12.75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</row>
    <row r="775" spans="1:25" ht="12.7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</row>
    <row r="776" spans="1:25" ht="12.75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</row>
    <row r="777" spans="1:25" ht="12.75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</row>
    <row r="778" spans="1:25" ht="12.75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</row>
    <row r="779" spans="1:25" ht="12.75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</row>
    <row r="780" spans="1:25" ht="12.75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</row>
    <row r="781" spans="1:25" ht="12.75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</row>
    <row r="782" spans="1:25" ht="12.75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</row>
    <row r="783" spans="1:25" ht="12.75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</row>
    <row r="784" spans="1:25" ht="12.75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</row>
    <row r="785" spans="1:25" ht="12.7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</row>
    <row r="786" spans="1:25" ht="12.75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</row>
    <row r="787" spans="1:25" ht="12.75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</row>
    <row r="788" spans="1:25" ht="12.75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</row>
    <row r="789" spans="1:25" ht="12.75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</row>
    <row r="790" spans="1:25" ht="12.75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</row>
    <row r="791" spans="1:25" ht="12.75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</row>
    <row r="792" spans="1:25" ht="12.75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</row>
    <row r="793" spans="1:25" ht="12.75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</row>
    <row r="794" spans="1:25" ht="12.75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</row>
    <row r="795" spans="1:25" ht="12.7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</row>
    <row r="796" spans="1:25" ht="12.75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</row>
    <row r="797" spans="1:25" ht="12.75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</row>
    <row r="798" spans="1:25" ht="12.75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</row>
    <row r="799" spans="1:25" ht="12.75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</row>
    <row r="800" spans="1:25" ht="12.75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</row>
    <row r="801" spans="1:25" ht="12.75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</row>
    <row r="802" spans="1:25" ht="12.75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</row>
    <row r="803" spans="1:25" ht="12.75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</row>
    <row r="804" spans="1:25" ht="12.75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</row>
    <row r="805" spans="1:25" ht="12.7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</row>
    <row r="806" spans="1:25" ht="12.75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</row>
    <row r="807" spans="1:25" ht="12.75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</row>
    <row r="808" spans="1:25" ht="12.75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</row>
    <row r="809" spans="1:25" ht="12.75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</row>
    <row r="810" spans="1:25" ht="12.75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</row>
    <row r="811" spans="1:25" ht="12.75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</row>
    <row r="812" spans="1:25" ht="12.75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</row>
    <row r="813" spans="1:25" ht="12.75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</row>
    <row r="814" spans="1:25" ht="12.75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</row>
    <row r="815" spans="1:25" ht="12.7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</row>
    <row r="816" spans="1:25" ht="12.75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</row>
    <row r="817" spans="1:25" ht="12.75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</row>
    <row r="818" spans="1:25" ht="12.75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</row>
    <row r="819" spans="1:25" ht="12.75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</row>
    <row r="820" spans="1:25" ht="12.75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</row>
    <row r="821" spans="1:25" ht="12.75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</row>
    <row r="822" spans="1:25" ht="12.75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</row>
    <row r="823" spans="1:25" ht="12.75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</row>
    <row r="824" spans="1:25" ht="12.75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</row>
    <row r="825" spans="1:25" ht="12.7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</row>
    <row r="826" spans="1:25" ht="12.75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</row>
    <row r="827" spans="1:25" ht="12.75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</row>
    <row r="828" spans="1:25" ht="12.75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</row>
    <row r="829" spans="1:25" ht="12.75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</row>
    <row r="830" spans="1:25" ht="12.75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</row>
    <row r="831" spans="1:25" ht="12.75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</row>
    <row r="832" spans="1:25" ht="12.75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</row>
    <row r="833" spans="1:25" ht="12.75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</row>
    <row r="834" spans="1:25" ht="12.75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</row>
    <row r="835" spans="1:25" ht="12.7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</row>
    <row r="836" spans="1:25" ht="12.75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</row>
    <row r="837" spans="1:25" ht="12.75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</row>
    <row r="838" spans="1:25" ht="12.75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</row>
    <row r="839" spans="1:25" ht="12.75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</row>
    <row r="840" spans="1:25" ht="12.75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</row>
    <row r="841" spans="1:25" ht="12.75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</row>
    <row r="842" spans="1:25" ht="12.75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</row>
    <row r="843" spans="1:25" ht="12.75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</row>
    <row r="844" spans="1:25" ht="12.75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</row>
    <row r="845" spans="1:25" ht="12.7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</row>
    <row r="846" spans="1:25" ht="12.75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</row>
    <row r="847" spans="1:25" ht="12.75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</row>
    <row r="848" spans="1:25" ht="12.75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</row>
    <row r="849" spans="1:25" ht="12.75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</row>
    <row r="850" spans="1:25" ht="12.75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</row>
    <row r="851" spans="1:25" ht="12.75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</row>
    <row r="852" spans="1:25" ht="12.75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</row>
    <row r="853" spans="1:25" ht="12.75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</row>
    <row r="854" spans="1:25" ht="12.75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</row>
    <row r="855" spans="1:25" ht="12.7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</row>
    <row r="856" spans="1:25" ht="12.75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</row>
    <row r="857" spans="1:25" ht="12.75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</row>
    <row r="858" spans="1:25" ht="12.75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</row>
    <row r="859" spans="1:25" ht="12.75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</row>
    <row r="860" spans="1:25" ht="12.75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</row>
    <row r="861" spans="1:25" ht="12.75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</row>
    <row r="862" spans="1:25" ht="12.75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</row>
    <row r="863" spans="1:25" ht="12.75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</row>
    <row r="864" spans="1:25" ht="12.75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</row>
    <row r="865" spans="1:25" ht="12.7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</row>
    <row r="866" spans="1:25" ht="12.75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</row>
    <row r="867" spans="1:25" ht="12.75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</row>
    <row r="868" spans="1:25" ht="12.75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</row>
    <row r="869" spans="1:25" ht="12.75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</row>
    <row r="870" spans="1:25" ht="12.75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</row>
    <row r="871" spans="1:25" ht="12.75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</row>
    <row r="872" spans="1:25" ht="12.75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</row>
    <row r="873" spans="1:25" ht="12.75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</row>
    <row r="874" spans="1:25" ht="12.75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</row>
    <row r="875" spans="1:25" ht="12.7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</row>
    <row r="876" spans="1:25" ht="12.75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</row>
    <row r="877" spans="1:25" ht="12.75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</row>
    <row r="878" spans="1:25" ht="12.75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</row>
    <row r="879" spans="1:25" ht="12.75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</row>
    <row r="880" spans="1:25" ht="12.75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</row>
    <row r="881" spans="1:25" ht="12.75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</row>
    <row r="882" spans="1:25" ht="12.75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</row>
    <row r="883" spans="1:25" ht="12.75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</row>
    <row r="884" spans="1:25" ht="12.75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</row>
    <row r="885" spans="1:25" ht="12.7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</row>
    <row r="886" spans="1:25" ht="12.75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</row>
    <row r="887" spans="1:25" ht="12.75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</row>
    <row r="888" spans="1:25" ht="12.75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</row>
    <row r="889" spans="1:25" ht="12.75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</row>
    <row r="890" spans="1:25" ht="12.75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</row>
    <row r="891" spans="1:25" ht="12.75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</row>
    <row r="892" spans="1:25" ht="12.75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</row>
    <row r="893" spans="1:25" ht="12.75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</row>
    <row r="894" spans="1:25" ht="12.75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</row>
    <row r="895" spans="1:25" ht="12.7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</row>
    <row r="896" spans="1:25" ht="12.75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</row>
    <row r="897" spans="1:25" ht="12.75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</row>
    <row r="898" spans="1:25" ht="12.75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</row>
    <row r="899" spans="1:25" ht="12.75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</row>
    <row r="900" spans="1:25" ht="12.75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</row>
    <row r="901" spans="1:25" ht="12.75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</row>
    <row r="902" spans="1:25" ht="12.75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</row>
    <row r="903" spans="1:25" ht="12.75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</row>
    <row r="904" spans="1:25" ht="12.75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</row>
    <row r="905" spans="1:25" ht="12.7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</row>
    <row r="906" spans="1:25" ht="12.75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</row>
    <row r="907" spans="1:25" ht="12.75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</row>
    <row r="908" spans="1:25" ht="12.75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</row>
    <row r="909" spans="1:25" ht="12.75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</row>
    <row r="910" spans="1:25" ht="12.75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</row>
    <row r="911" spans="1:25" ht="12.75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</row>
    <row r="912" spans="1:25" ht="12.75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</row>
    <row r="913" spans="1:25" ht="12.75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</row>
    <row r="914" spans="1:25" ht="12.75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</row>
    <row r="915" spans="1:25" ht="12.7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</row>
    <row r="916" spans="1:25" ht="12.75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</row>
    <row r="917" spans="1:25" ht="12.75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</row>
    <row r="918" spans="1:25" ht="12.75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</row>
    <row r="919" spans="1:25" ht="12.75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</row>
    <row r="920" spans="1:25" ht="12.75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</row>
    <row r="921" spans="1:25" ht="12.75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</row>
    <row r="922" spans="1:25" ht="12.75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</row>
    <row r="923" spans="1:25" ht="12.75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</row>
    <row r="924" spans="1:25" ht="12.75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</row>
    <row r="925" spans="1:25" ht="12.7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</row>
    <row r="926" spans="1:25" ht="12.75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</row>
    <row r="927" spans="1:25" ht="12.75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</row>
    <row r="928" spans="1:25" ht="12.75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</row>
    <row r="929" spans="1:25" ht="12.75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</row>
    <row r="930" spans="1:25" ht="12.75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</row>
    <row r="931" spans="1:25" ht="12.75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</row>
    <row r="932" spans="1:25" ht="12.75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</row>
    <row r="933" spans="1:25" ht="12.75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</row>
    <row r="934" spans="1:25" ht="12.75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</row>
    <row r="935" spans="1:25" ht="12.7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</row>
    <row r="936" spans="1:25" ht="12.75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</row>
    <row r="937" spans="1:25" ht="12.75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</row>
    <row r="938" spans="1:25" ht="12.75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</row>
    <row r="939" spans="1:25" ht="12.75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</row>
    <row r="940" spans="1:25" ht="12.75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</row>
    <row r="941" spans="1:25" ht="12.75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</row>
    <row r="942" spans="1:25" ht="12.75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</row>
    <row r="943" spans="1:25" ht="12.75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</row>
    <row r="944" spans="1:25" ht="12.75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</row>
    <row r="945" spans="1:25" ht="12.7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</row>
    <row r="946" spans="1:25" ht="12.75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</row>
    <row r="947" spans="1:25" ht="12.75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</row>
    <row r="948" spans="1:25" ht="12.75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</row>
    <row r="949" spans="1:25" ht="12.75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</row>
    <row r="950" spans="1:25" ht="12.75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</row>
    <row r="951" spans="1:25" ht="12.75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</row>
    <row r="952" spans="1:25" ht="12.75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</row>
    <row r="953" spans="1:25" ht="12.75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</row>
    <row r="954" spans="1:25" ht="12.75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</row>
    <row r="955" spans="1:25" ht="12.7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</row>
    <row r="956" spans="1:25" ht="12.75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</row>
    <row r="957" spans="1:25" ht="12.75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</row>
    <row r="958" spans="1:25" ht="12.75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</row>
    <row r="959" spans="1:25" ht="12.75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</row>
    <row r="960" spans="1:25" ht="12.75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</row>
    <row r="961" spans="1:25" ht="12.75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</row>
    <row r="962" spans="1:25" ht="12.75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</row>
    <row r="963" spans="1:25" ht="12.75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</row>
    <row r="964" spans="1:25" ht="12.75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</row>
    <row r="965" spans="1:25" ht="12.75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</row>
    <row r="966" spans="1:25" ht="12.75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</row>
    <row r="967" spans="1:25" ht="12.75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</row>
    <row r="968" spans="1:25" ht="12.75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</row>
    <row r="969" spans="1:25" ht="12.75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</row>
    <row r="970" spans="1:25" ht="12.75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</row>
    <row r="971" spans="1:25" ht="12.75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</row>
    <row r="972" spans="1:25" ht="12.75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</row>
    <row r="973" spans="1:25" ht="12.75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</row>
    <row r="974" spans="1:25" ht="12.75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</row>
    <row r="975" spans="1:25" ht="12.75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</row>
    <row r="976" spans="1:25" ht="12.75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</row>
    <row r="977" spans="1:25" ht="12.75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</row>
    <row r="978" spans="1:25" ht="12.75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</row>
    <row r="979" spans="1:25" ht="12.75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</row>
    <row r="980" spans="1:25" ht="12.75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</row>
    <row r="981" spans="1:25" ht="12.75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</row>
    <row r="982" spans="1:25" ht="12.75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</row>
    <row r="983" spans="1:25" ht="12.75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</row>
    <row r="984" spans="1:25" ht="12.75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</row>
    <row r="985" spans="1:25" ht="12.75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</row>
    <row r="986" spans="1:25" ht="12.75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</row>
    <row r="987" spans="1:25" ht="12.75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</row>
    <row r="988" spans="1:25" ht="12.75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</row>
    <row r="989" spans="1:25" ht="12.75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</row>
    <row r="990" spans="1:25" ht="12.75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</row>
    <row r="991" spans="1:25" ht="12.75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</row>
    <row r="992" spans="1:25" ht="12.75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</row>
    <row r="993" spans="1:25" ht="12.75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</row>
    <row r="994" spans="1:25" ht="12.75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</row>
    <row r="995" spans="1:25" ht="12.75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</row>
    <row r="996" spans="1:25" ht="12.75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</row>
    <row r="997" spans="1:25" ht="12.75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</row>
    <row r="998" spans="1:25" ht="12.75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</row>
    <row r="999" spans="1:25" ht="12.75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</row>
    <row r="1000" spans="1:25" ht="12.75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</row>
    <row r="1001" spans="1:25" ht="12.75">
      <c r="A1001" s="45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</row>
    <row r="1002" spans="1:25" ht="12.75">
      <c r="A1002" s="45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</row>
    <row r="1003" spans="1:25" ht="12.75">
      <c r="A1003" s="45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</row>
    <row r="1004" spans="1:25" ht="12.75">
      <c r="A1004" s="45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</row>
    <row r="1005" spans="1:25" ht="12.75">
      <c r="A1005" s="45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</row>
    <row r="1006" spans="1:25" ht="12.75">
      <c r="A1006" s="45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</row>
    <row r="1007" spans="1:25" ht="12.75">
      <c r="A1007" s="45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</row>
    <row r="1008" spans="1:25" ht="12.75">
      <c r="A1008" s="45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</row>
    <row r="1009" spans="1:25" ht="12.75">
      <c r="A1009" s="45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</row>
    <row r="1010" spans="1:25" ht="12.75">
      <c r="A1010" s="45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</row>
    <row r="1011" spans="1:25" ht="12.75">
      <c r="A1011" s="45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</row>
    <row r="1012" spans="1:25" ht="12.75">
      <c r="A1012" s="45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</row>
    <row r="1013" spans="1:25" ht="12.75">
      <c r="A1013" s="45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</row>
    <row r="1014" spans="1:25" ht="12.75">
      <c r="A1014" s="45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</row>
    <row r="1015" spans="1:25" ht="12.75">
      <c r="A1015" s="45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</row>
    <row r="1016" spans="1:25" ht="12.75">
      <c r="A1016" s="45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</row>
    <row r="1017" spans="1:25" ht="12.75">
      <c r="A1017" s="45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</row>
    <row r="1018" spans="1:25" ht="12.75">
      <c r="A1018" s="45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</row>
    <row r="1019" spans="1:25" ht="12.75">
      <c r="A1019" s="45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</row>
    <row r="1020" spans="1:25" ht="12.75">
      <c r="A1020" s="45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</row>
    <row r="1021" spans="1:25" ht="12.75">
      <c r="A1021" s="45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</row>
    <row r="1022" spans="1:25" ht="12.75">
      <c r="A1022" s="45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</row>
    <row r="1023" spans="1:25" ht="12.75">
      <c r="A1023" s="45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</row>
    <row r="1024" spans="1:25" ht="12.75">
      <c r="A1024" s="45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</row>
    <row r="1025" spans="1:25" ht="12.75">
      <c r="A1025" s="45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</row>
    <row r="1026" spans="1:25" ht="12.75">
      <c r="A1026" s="45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</row>
    <row r="1027" spans="1:25" ht="12.75">
      <c r="A1027" s="45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</row>
    <row r="1028" spans="1:25" ht="12.75">
      <c r="A1028" s="45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</row>
    <row r="1029" spans="1:25" ht="12.75">
      <c r="A1029" s="45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</row>
    <row r="1030" spans="1:25" ht="12.75">
      <c r="A1030" s="45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</row>
    <row r="1031" spans="1:25" ht="12.75">
      <c r="A1031" s="45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</row>
    <row r="1032" spans="1:25" ht="12.75">
      <c r="A1032" s="45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</row>
    <row r="1033" spans="1:25" ht="12.75">
      <c r="A1033" s="45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</row>
    <row r="1034" spans="1:25" ht="12.75">
      <c r="A1034" s="45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</row>
    <row r="1035" spans="1:25" ht="12.75">
      <c r="A1035" s="45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</row>
    <row r="1036" spans="1:25" ht="12.75">
      <c r="A1036" s="45"/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</row>
    <row r="1037" spans="1:25" ht="12.75">
      <c r="A1037" s="45"/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</row>
    <row r="1038" spans="1:25" ht="12.75">
      <c r="A1038" s="45"/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</row>
    <row r="1039" spans="1:25" ht="12.75">
      <c r="A1039" s="45"/>
      <c r="B1039" s="45"/>
      <c r="C1039" s="45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</row>
    <row r="1040" spans="1:25" ht="12.75">
      <c r="A1040" s="45"/>
      <c r="B1040" s="45"/>
      <c r="C1040" s="45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</row>
    <row r="1041" spans="1:25" ht="12.75">
      <c r="A1041" s="45"/>
      <c r="B1041" s="45"/>
      <c r="C1041" s="45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</row>
    <row r="1042" spans="1:25" ht="12.75">
      <c r="A1042" s="45"/>
      <c r="B1042" s="45"/>
      <c r="C1042" s="45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</row>
    <row r="1043" spans="1:25" ht="12.75">
      <c r="A1043" s="45"/>
      <c r="B1043" s="45"/>
      <c r="C1043" s="45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</row>
    <row r="1044" spans="1:25" ht="12.75">
      <c r="A1044" s="45"/>
      <c r="B1044" s="45"/>
      <c r="C1044" s="45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</row>
    <row r="1045" spans="1:25" ht="12.75">
      <c r="A1045" s="45"/>
      <c r="B1045" s="45"/>
      <c r="C1045" s="45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</row>
    <row r="1046" spans="1:25" ht="12.75">
      <c r="A1046" s="45"/>
      <c r="B1046" s="45"/>
      <c r="C1046" s="45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</row>
    <row r="1047" spans="1:25" ht="12.75">
      <c r="A1047" s="45"/>
      <c r="B1047" s="45"/>
      <c r="C1047" s="45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</row>
    <row r="1048" spans="1:25" ht="12.75">
      <c r="A1048" s="45"/>
      <c r="B1048" s="45"/>
      <c r="C1048" s="45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</row>
    <row r="1049" spans="1:25" ht="12.75">
      <c r="A1049" s="45"/>
      <c r="B1049" s="45"/>
      <c r="C1049" s="45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</row>
    <row r="1050" spans="1:25" ht="12.75">
      <c r="A1050" s="45"/>
      <c r="B1050" s="45"/>
      <c r="C1050" s="45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</row>
    <row r="1051" spans="1:25" ht="12.75">
      <c r="A1051" s="45"/>
      <c r="B1051" s="45"/>
      <c r="C1051" s="45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</row>
    <row r="1052" spans="1:25" ht="12.75">
      <c r="A1052" s="45"/>
      <c r="B1052" s="45"/>
      <c r="C1052" s="45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</row>
    <row r="1053" spans="1:25" ht="12.75">
      <c r="A1053" s="45"/>
      <c r="B1053" s="45"/>
      <c r="C1053" s="45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</row>
    <row r="1054" spans="1:25" ht="12.75">
      <c r="A1054" s="45"/>
      <c r="B1054" s="45"/>
      <c r="C1054" s="45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</row>
    <row r="1055" spans="1:25" ht="12.75">
      <c r="A1055" s="45"/>
      <c r="B1055" s="45"/>
      <c r="C1055" s="45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</row>
    <row r="1056" spans="1:25" ht="12.75">
      <c r="A1056" s="45"/>
      <c r="B1056" s="45"/>
      <c r="C1056" s="45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  <c r="X1056" s="45"/>
      <c r="Y1056" s="45"/>
    </row>
    <row r="1057" spans="1:25" ht="12.75">
      <c r="A1057" s="45"/>
      <c r="B1057" s="45"/>
      <c r="C1057" s="45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</row>
    <row r="1058" spans="1:25" ht="12.75">
      <c r="A1058" s="45"/>
      <c r="B1058" s="45"/>
      <c r="C1058" s="45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  <c r="X1058" s="45"/>
      <c r="Y1058" s="45"/>
    </row>
    <row r="1059" spans="1:25" ht="12.75">
      <c r="A1059" s="45"/>
      <c r="B1059" s="45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</row>
    <row r="1060" spans="1:25" ht="12.75">
      <c r="A1060" s="45"/>
      <c r="B1060" s="45"/>
      <c r="C1060" s="45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</row>
    <row r="1061" spans="1:25" ht="12.75">
      <c r="A1061" s="45"/>
      <c r="B1061" s="45"/>
      <c r="C1061" s="45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  <c r="X1061" s="45"/>
      <c r="Y1061" s="45"/>
    </row>
    <row r="1062" spans="1:25" ht="12.75">
      <c r="A1062" s="45"/>
      <c r="B1062" s="45"/>
      <c r="C1062" s="45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</row>
    <row r="1063" spans="1:25" ht="12.75">
      <c r="A1063" s="45"/>
      <c r="B1063" s="45"/>
      <c r="C1063" s="45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</row>
    <row r="1064" spans="1:25" ht="12.75">
      <c r="A1064" s="45"/>
      <c r="B1064" s="45"/>
      <c r="C1064" s="45"/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</row>
    <row r="1065" spans="1:25" ht="12.75">
      <c r="A1065" s="45"/>
      <c r="B1065" s="45"/>
      <c r="C1065" s="45"/>
      <c r="D1065" s="45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</row>
    <row r="1066" spans="1:25" ht="12.75">
      <c r="A1066" s="45"/>
      <c r="B1066" s="45"/>
      <c r="C1066" s="45"/>
      <c r="D1066" s="45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</row>
    <row r="1067" spans="1:25" ht="12.75">
      <c r="A1067" s="45"/>
      <c r="B1067" s="45"/>
      <c r="C1067" s="45"/>
      <c r="D1067" s="45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</row>
    <row r="1068" spans="1:25" ht="12.75">
      <c r="A1068" s="45"/>
      <c r="B1068" s="45"/>
      <c r="C1068" s="45"/>
      <c r="D1068" s="45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  <c r="X1068" s="45"/>
      <c r="Y1068" s="45"/>
    </row>
    <row r="1069" spans="1:25" ht="12.75">
      <c r="A1069" s="45"/>
      <c r="B1069" s="45"/>
      <c r="C1069" s="45"/>
      <c r="D1069" s="45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  <c r="X1069" s="45"/>
      <c r="Y1069" s="45"/>
    </row>
    <row r="1070" spans="1:25" ht="12.75">
      <c r="A1070" s="45"/>
      <c r="B1070" s="45"/>
      <c r="C1070" s="45"/>
      <c r="D1070" s="45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  <c r="X1070" s="45"/>
      <c r="Y1070" s="45"/>
    </row>
    <row r="1071" spans="1:25" ht="12.75">
      <c r="A1071" s="45"/>
      <c r="B1071" s="45"/>
      <c r="C1071" s="45"/>
      <c r="D1071" s="45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  <c r="X1071" s="45"/>
      <c r="Y1071" s="45"/>
    </row>
    <row r="1072" spans="1:25" ht="12.75">
      <c r="A1072" s="45"/>
      <c r="B1072" s="45"/>
      <c r="C1072" s="45"/>
      <c r="D1072" s="45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</row>
    <row r="1073" spans="1:25" ht="12.75">
      <c r="A1073" s="45"/>
      <c r="B1073" s="45"/>
      <c r="C1073" s="45"/>
      <c r="D1073" s="45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</row>
    <row r="1074" spans="1:25" ht="12.75">
      <c r="A1074" s="45"/>
      <c r="B1074" s="45"/>
      <c r="C1074" s="45"/>
      <c r="D1074" s="45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  <c r="X1074" s="45"/>
      <c r="Y1074" s="45"/>
    </row>
    <row r="1075" spans="1:25" ht="12.75">
      <c r="A1075" s="45"/>
      <c r="B1075" s="45"/>
      <c r="C1075" s="45"/>
      <c r="D1075" s="45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  <c r="X1075" s="45"/>
      <c r="Y1075" s="45"/>
    </row>
    <row r="1076" spans="1:25" ht="12.75">
      <c r="A1076" s="45"/>
      <c r="B1076" s="45"/>
      <c r="C1076" s="45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</row>
    <row r="1077" spans="1:25" ht="12.75">
      <c r="A1077" s="45"/>
      <c r="B1077" s="45"/>
      <c r="C1077" s="45"/>
      <c r="D1077" s="45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</row>
    <row r="1078" spans="1:25" ht="12.75">
      <c r="A1078" s="45"/>
      <c r="B1078" s="45"/>
      <c r="C1078" s="45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</row>
    <row r="1079" spans="1:25" ht="12.75">
      <c r="A1079" s="45"/>
      <c r="B1079" s="45"/>
      <c r="C1079" s="45"/>
      <c r="D1079" s="4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  <c r="X1079" s="45"/>
      <c r="Y1079" s="45"/>
    </row>
    <row r="1080" spans="1:25" ht="12.75">
      <c r="A1080" s="45"/>
      <c r="B1080" s="45"/>
      <c r="C1080" s="45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</row>
    <row r="1081" spans="1:25" ht="12.75">
      <c r="A1081" s="45"/>
      <c r="B1081" s="45"/>
      <c r="C1081" s="45"/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  <c r="X1081" s="45"/>
      <c r="Y1081" s="45"/>
    </row>
    <row r="1082" spans="1:25" ht="12.75">
      <c r="A1082" s="45"/>
      <c r="B1082" s="45"/>
      <c r="C1082" s="45"/>
      <c r="D1082" s="4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</row>
    <row r="1083" spans="1:25" ht="12.75">
      <c r="A1083" s="45"/>
      <c r="B1083" s="45"/>
      <c r="C1083" s="45"/>
      <c r="D1083" s="45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</row>
    <row r="1084" spans="1:25" ht="12.75">
      <c r="A1084" s="45"/>
      <c r="B1084" s="45"/>
      <c r="C1084" s="45"/>
      <c r="D1084" s="45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  <c r="W1084" s="45"/>
      <c r="X1084" s="45"/>
      <c r="Y1084" s="45"/>
    </row>
    <row r="1085" spans="1:25" ht="12.75">
      <c r="A1085" s="45"/>
      <c r="B1085" s="45"/>
      <c r="C1085" s="45"/>
      <c r="D1085" s="45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</row>
    <row r="1086" spans="1:25" ht="12.75">
      <c r="A1086" s="45"/>
      <c r="B1086" s="45"/>
      <c r="C1086" s="45"/>
      <c r="D1086" s="45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</row>
    <row r="1087" spans="1:25" ht="12.75">
      <c r="A1087" s="45"/>
      <c r="B1087" s="45"/>
      <c r="C1087" s="45"/>
      <c r="D1087" s="4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</row>
    <row r="1088" spans="1:25" ht="12.75">
      <c r="A1088" s="45"/>
      <c r="B1088" s="45"/>
      <c r="C1088" s="45"/>
      <c r="D1088" s="45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  <c r="W1088" s="45"/>
      <c r="X1088" s="45"/>
      <c r="Y1088" s="45"/>
    </row>
    <row r="1089" spans="1:25" ht="12.75">
      <c r="A1089" s="45"/>
      <c r="B1089" s="45"/>
      <c r="C1089" s="45"/>
      <c r="D1089" s="45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  <c r="X1089" s="45"/>
      <c r="Y1089" s="45"/>
    </row>
    <row r="1090" spans="1:25" ht="12.75">
      <c r="A1090" s="45"/>
      <c r="B1090" s="45"/>
      <c r="C1090" s="45"/>
      <c r="D1090" s="45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</row>
    <row r="1091" spans="1:25" ht="12.75">
      <c r="A1091" s="45"/>
      <c r="B1091" s="45"/>
      <c r="C1091" s="45"/>
      <c r="D1091" s="45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  <c r="X1091" s="45"/>
      <c r="Y1091" s="45"/>
    </row>
    <row r="1092" spans="1:25" ht="12.75">
      <c r="A1092" s="45"/>
      <c r="B1092" s="45"/>
      <c r="C1092" s="45"/>
      <c r="D1092" s="45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</row>
    <row r="1093" spans="1:25" ht="12.75">
      <c r="A1093" s="45"/>
      <c r="B1093" s="45"/>
      <c r="C1093" s="45"/>
      <c r="D1093" s="45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</row>
    <row r="1094" spans="1:25" ht="12.75">
      <c r="A1094" s="45"/>
      <c r="B1094" s="45"/>
      <c r="C1094" s="45"/>
      <c r="D1094" s="4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</row>
    <row r="1095" spans="1:25" ht="12.75">
      <c r="A1095" s="45"/>
      <c r="B1095" s="45"/>
      <c r="C1095" s="45"/>
      <c r="D1095" s="45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</row>
    <row r="1096" spans="1:25" ht="12.75">
      <c r="A1096" s="45"/>
      <c r="B1096" s="45"/>
      <c r="C1096" s="45"/>
      <c r="D1096" s="45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</row>
    <row r="1097" spans="1:25" ht="12.75">
      <c r="A1097" s="45"/>
      <c r="B1097" s="45"/>
      <c r="C1097" s="45"/>
      <c r="D1097" s="45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</row>
    <row r="1098" spans="1:25" ht="12.75">
      <c r="A1098" s="45"/>
      <c r="B1098" s="45"/>
      <c r="C1098" s="45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</row>
    <row r="1099" spans="1:25" ht="12.75">
      <c r="A1099" s="45"/>
      <c r="B1099" s="45"/>
      <c r="C1099" s="45"/>
      <c r="D1099" s="45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</row>
    <row r="1100" spans="1:25" ht="12.75">
      <c r="A1100" s="45"/>
      <c r="B1100" s="45"/>
      <c r="C1100" s="45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  <c r="X1100" s="45"/>
      <c r="Y1100" s="45"/>
    </row>
    <row r="1101" spans="1:25" ht="12.75">
      <c r="A1101" s="45"/>
      <c r="B1101" s="45"/>
      <c r="C1101" s="45"/>
      <c r="D1101" s="4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  <c r="X1101" s="45"/>
      <c r="Y1101" s="45"/>
    </row>
    <row r="1102" spans="1:25" ht="12.75">
      <c r="A1102" s="45"/>
      <c r="B1102" s="45"/>
      <c r="C1102" s="45"/>
      <c r="D1102" s="4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</row>
    <row r="1103" spans="1:25" ht="12.75">
      <c r="A1103" s="45"/>
      <c r="B1103" s="45"/>
      <c r="C1103" s="45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  <c r="X1103" s="45"/>
      <c r="Y1103" s="45"/>
    </row>
    <row r="1104" spans="1:25" ht="12.75">
      <c r="A1104" s="45"/>
      <c r="B1104" s="45"/>
      <c r="C1104" s="45"/>
      <c r="D1104" s="45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  <c r="X1104" s="45"/>
      <c r="Y1104" s="45"/>
    </row>
    <row r="1105" spans="1:25" ht="12.75">
      <c r="A1105" s="45"/>
      <c r="B1105" s="45"/>
      <c r="C1105" s="45"/>
      <c r="D1105" s="45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  <c r="X1105" s="45"/>
      <c r="Y1105" s="45"/>
    </row>
    <row r="1106" spans="1:25" ht="12.75">
      <c r="A1106" s="45"/>
      <c r="B1106" s="45"/>
      <c r="C1106" s="45"/>
      <c r="D1106" s="45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</row>
    <row r="1107" spans="1:25" ht="12.75">
      <c r="A1107" s="45"/>
      <c r="B1107" s="45"/>
      <c r="C1107" s="45"/>
      <c r="D1107" s="45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  <c r="X1107" s="45"/>
      <c r="Y1107" s="45"/>
    </row>
    <row r="1108" spans="1:25" ht="12.75">
      <c r="A1108" s="45"/>
      <c r="B1108" s="45"/>
      <c r="C1108" s="45"/>
      <c r="D1108" s="4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  <c r="X1108" s="45"/>
      <c r="Y1108" s="45"/>
    </row>
    <row r="1109" spans="1:25" ht="12.75">
      <c r="A1109" s="45"/>
      <c r="B1109" s="45"/>
      <c r="C1109" s="45"/>
      <c r="D1109" s="45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</row>
    <row r="1110" spans="1:25" ht="12.75">
      <c r="A1110" s="45"/>
      <c r="B1110" s="45"/>
      <c r="C1110" s="45"/>
      <c r="D1110" s="45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  <c r="X1110" s="45"/>
      <c r="Y1110" s="45"/>
    </row>
    <row r="1111" spans="1:25" ht="12.75">
      <c r="A1111" s="45"/>
      <c r="B1111" s="45"/>
      <c r="C1111" s="45"/>
      <c r="D1111" s="45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</row>
    <row r="1112" spans="1:25" ht="12.75">
      <c r="A1112" s="45"/>
      <c r="B1112" s="45"/>
      <c r="C1112" s="45"/>
      <c r="D1112" s="45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</row>
    <row r="1113" spans="1:25" ht="12.75">
      <c r="A1113" s="45"/>
      <c r="B1113" s="45"/>
      <c r="C1113" s="45"/>
      <c r="D1113" s="45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  <c r="X1113" s="45"/>
      <c r="Y1113" s="45"/>
    </row>
    <row r="1114" spans="1:25" ht="12.75">
      <c r="A1114" s="45"/>
      <c r="B1114" s="45"/>
      <c r="C1114" s="45"/>
      <c r="D1114" s="45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</row>
    <row r="1115" spans="1:25" ht="12.75">
      <c r="A1115" s="45"/>
      <c r="B1115" s="45"/>
      <c r="C1115" s="45"/>
      <c r="D1115" s="45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</row>
    <row r="1116" spans="1:25" ht="12.75">
      <c r="A1116" s="45"/>
      <c r="B1116" s="45"/>
      <c r="C1116" s="45"/>
      <c r="D1116" s="45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</row>
    <row r="1117" spans="1:25" ht="12.75">
      <c r="A1117" s="45"/>
      <c r="B1117" s="45"/>
      <c r="C1117" s="45"/>
      <c r="D1117" s="45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</row>
    <row r="1118" spans="1:25" ht="12.75">
      <c r="A1118" s="45"/>
      <c r="B1118" s="45"/>
      <c r="C1118" s="45"/>
      <c r="D1118" s="4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</row>
    <row r="1119" spans="1:25" ht="12.75">
      <c r="A1119" s="45"/>
      <c r="B1119" s="45"/>
      <c r="C1119" s="45"/>
      <c r="D1119" s="45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</row>
    <row r="1120" spans="1:25" ht="12.75">
      <c r="A1120" s="45"/>
      <c r="B1120" s="45"/>
      <c r="C1120" s="45"/>
      <c r="D1120" s="45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  <c r="X1120" s="45"/>
      <c r="Y1120" s="45"/>
    </row>
    <row r="1121" spans="1:25" ht="12.75">
      <c r="A1121" s="45"/>
      <c r="B1121" s="45"/>
      <c r="C1121" s="45"/>
      <c r="D1121" s="4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</row>
    <row r="1122" spans="1:25" ht="12.75">
      <c r="A1122" s="45"/>
      <c r="B1122" s="45"/>
      <c r="C1122" s="45"/>
      <c r="D1122" s="45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</row>
    <row r="1123" spans="1:25" ht="12.75">
      <c r="A1123" s="45"/>
      <c r="B1123" s="45"/>
      <c r="C1123" s="45"/>
      <c r="D1123" s="4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</row>
    <row r="1124" spans="1:25" ht="12.75">
      <c r="A1124" s="45"/>
      <c r="B1124" s="45"/>
      <c r="C1124" s="45"/>
      <c r="D1124" s="45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  <c r="X1124" s="45"/>
      <c r="Y1124" s="45"/>
    </row>
    <row r="1125" spans="1:25" ht="12.75">
      <c r="A1125" s="45"/>
      <c r="B1125" s="45"/>
      <c r="C1125" s="45"/>
      <c r="D1125" s="4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  <c r="X1125" s="45"/>
      <c r="Y1125" s="45"/>
    </row>
    <row r="1126" spans="1:25" ht="12.75">
      <c r="A1126" s="45"/>
      <c r="B1126" s="45"/>
      <c r="C1126" s="45"/>
      <c r="D1126" s="45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</row>
    <row r="1127" spans="1:25" ht="12.75">
      <c r="A1127" s="45"/>
      <c r="B1127" s="45"/>
      <c r="C1127" s="45"/>
      <c r="D1127" s="45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</row>
    <row r="1128" spans="1:25" ht="12.75">
      <c r="A1128" s="45"/>
      <c r="B1128" s="45"/>
      <c r="C1128" s="45"/>
      <c r="D1128" s="45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</row>
    <row r="1129" spans="1:25" ht="12.75">
      <c r="A1129" s="45"/>
      <c r="B1129" s="45"/>
      <c r="C1129" s="45"/>
      <c r="D1129" s="45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</row>
    <row r="1130" spans="1:25" ht="12.75">
      <c r="A1130" s="45"/>
      <c r="B1130" s="45"/>
      <c r="C1130" s="45"/>
      <c r="D1130" s="45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</row>
    <row r="1131" spans="1:25" ht="12.75">
      <c r="A1131" s="45"/>
      <c r="B1131" s="45"/>
      <c r="C1131" s="45"/>
      <c r="D1131" s="45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</row>
    <row r="1132" spans="1:25" ht="12.75">
      <c r="A1132" s="45"/>
      <c r="B1132" s="45"/>
      <c r="C1132" s="45"/>
      <c r="D1132" s="45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</row>
    <row r="1133" spans="1:25" ht="12.75">
      <c r="A1133" s="45"/>
      <c r="B1133" s="45"/>
      <c r="C1133" s="45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</row>
    <row r="1134" spans="1:25" ht="12.75">
      <c r="A1134" s="45"/>
      <c r="B1134" s="45"/>
      <c r="C1134" s="45"/>
      <c r="D1134" s="45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</row>
    <row r="1135" spans="1:25" ht="12.75">
      <c r="A1135" s="45"/>
      <c r="B1135" s="45"/>
      <c r="C1135" s="45"/>
      <c r="D1135" s="45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</row>
    <row r="1136" spans="1:25" ht="12.75">
      <c r="A1136" s="45"/>
      <c r="B1136" s="45"/>
      <c r="C1136" s="45"/>
      <c r="D1136" s="45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</row>
    <row r="1137" spans="1:25" ht="12.75">
      <c r="A1137" s="45"/>
      <c r="B1137" s="45"/>
      <c r="C1137" s="45"/>
      <c r="D1137" s="45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</row>
    <row r="1138" spans="1:25" ht="12.75">
      <c r="A1138" s="45"/>
      <c r="B1138" s="45"/>
      <c r="C1138" s="45"/>
      <c r="D1138" s="45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</row>
    <row r="1139" spans="1:25" ht="12.75">
      <c r="A1139" s="45"/>
      <c r="B1139" s="45"/>
      <c r="C1139" s="45"/>
      <c r="D1139" s="45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</row>
    <row r="1140" spans="1:25" ht="12.75">
      <c r="A1140" s="45"/>
      <c r="B1140" s="45"/>
      <c r="C1140" s="45"/>
      <c r="D1140" s="45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</row>
    <row r="1141" spans="1:25" ht="12.75">
      <c r="A1141" s="45"/>
      <c r="B1141" s="45"/>
      <c r="C1141" s="45"/>
      <c r="D1141" s="45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</row>
    <row r="1142" spans="1:25" ht="12.75">
      <c r="A1142" s="45"/>
      <c r="B1142" s="45"/>
      <c r="C1142" s="45"/>
      <c r="D1142" s="45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</row>
    <row r="1143" spans="1:25" ht="12.75">
      <c r="A1143" s="45"/>
      <c r="B1143" s="45"/>
      <c r="C1143" s="45"/>
      <c r="D1143" s="45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</row>
    <row r="1144" spans="1:25" ht="12.75">
      <c r="A1144" s="45"/>
      <c r="B1144" s="45"/>
      <c r="C1144" s="45"/>
      <c r="D1144" s="45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</row>
    <row r="1145" spans="1:25" ht="12.75">
      <c r="A1145" s="45"/>
      <c r="B1145" s="45"/>
      <c r="C1145" s="45"/>
      <c r="D1145" s="45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</row>
    <row r="1146" spans="1:25" ht="12.75">
      <c r="A1146" s="45"/>
      <c r="B1146" s="45"/>
      <c r="C1146" s="45"/>
      <c r="D1146" s="45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</row>
    <row r="1147" spans="1:25" ht="12.75">
      <c r="A1147" s="45"/>
      <c r="B1147" s="45"/>
      <c r="C1147" s="45"/>
      <c r="D1147" s="45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</row>
    <row r="1148" spans="1:25" ht="12.75">
      <c r="A1148" s="45"/>
      <c r="B1148" s="45"/>
      <c r="C1148" s="45"/>
      <c r="D1148" s="45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</row>
    <row r="1149" spans="1:25" ht="12.75">
      <c r="A1149" s="45"/>
      <c r="B1149" s="45"/>
      <c r="C1149" s="45"/>
      <c r="D1149" s="45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</row>
    <row r="1150" spans="1:25" ht="12.75">
      <c r="A1150" s="45"/>
      <c r="B1150" s="45"/>
      <c r="C1150" s="45"/>
      <c r="D1150" s="45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</row>
    <row r="1151" spans="1:25" ht="12.75">
      <c r="A1151" s="45"/>
      <c r="B1151" s="45"/>
      <c r="C1151" s="45"/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</row>
    <row r="1152" spans="1:25" ht="12.75">
      <c r="A1152" s="45"/>
      <c r="B1152" s="45"/>
      <c r="C1152" s="45"/>
      <c r="D1152" s="45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</row>
    <row r="1153" spans="1:25" ht="12.75">
      <c r="A1153" s="45"/>
      <c r="B1153" s="45"/>
      <c r="C1153" s="45"/>
      <c r="D1153" s="45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</row>
    <row r="1154" spans="1:25" ht="12.75">
      <c r="A1154" s="45"/>
      <c r="B1154" s="45"/>
      <c r="C1154" s="45"/>
      <c r="D1154" s="45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</row>
    <row r="1155" spans="1:25" ht="12.75">
      <c r="A1155" s="45"/>
      <c r="B1155" s="45"/>
      <c r="C1155" s="45"/>
      <c r="D1155" s="45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</row>
    <row r="1156" spans="1:25" ht="12.75">
      <c r="A1156" s="45"/>
      <c r="B1156" s="45"/>
      <c r="C1156" s="45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</row>
    <row r="1157" spans="1:25" ht="12.75">
      <c r="A1157" s="45"/>
      <c r="B1157" s="45"/>
      <c r="C1157" s="45"/>
      <c r="D1157" s="45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</row>
    <row r="1158" spans="1:25" ht="12.75">
      <c r="A1158" s="45"/>
      <c r="B1158" s="45"/>
      <c r="C1158" s="45"/>
      <c r="D1158" s="4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</row>
    <row r="1159" spans="1:25" ht="12.75">
      <c r="A1159" s="45"/>
      <c r="B1159" s="45"/>
      <c r="C1159" s="45"/>
      <c r="D1159" s="45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</row>
    <row r="1160" spans="1:25" ht="12.75">
      <c r="A1160" s="45"/>
      <c r="B1160" s="45"/>
      <c r="C1160" s="45"/>
      <c r="D1160" s="45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</row>
    <row r="1161" spans="1:25" ht="12.75">
      <c r="A1161" s="45"/>
      <c r="B1161" s="45"/>
      <c r="C1161" s="45"/>
      <c r="D1161" s="45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</row>
    <row r="1162" spans="1:25" ht="12.75">
      <c r="A1162" s="45"/>
      <c r="B1162" s="45"/>
      <c r="C1162" s="45"/>
      <c r="D1162" s="45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</row>
    <row r="1163" spans="1:25" ht="12.75">
      <c r="A1163" s="45"/>
      <c r="B1163" s="45"/>
      <c r="C1163" s="45"/>
      <c r="D1163" s="45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</row>
    <row r="1164" spans="1:25" ht="12.75">
      <c r="A1164" s="45"/>
      <c r="B1164" s="45"/>
      <c r="C1164" s="45"/>
      <c r="D1164" s="45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</row>
    <row r="1165" spans="1:25" ht="12.75">
      <c r="A1165" s="45"/>
      <c r="B1165" s="45"/>
      <c r="C1165" s="45"/>
      <c r="D1165" s="45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</row>
    <row r="1166" spans="1:25" ht="12.75">
      <c r="A1166" s="45"/>
      <c r="B1166" s="45"/>
      <c r="C1166" s="45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</row>
    <row r="1167" spans="1:25" ht="12.75">
      <c r="A1167" s="45"/>
      <c r="B1167" s="45"/>
      <c r="C1167" s="45"/>
      <c r="D1167" s="45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</row>
    <row r="1168" spans="1:25" ht="12.75">
      <c r="A1168" s="45"/>
      <c r="B1168" s="45"/>
      <c r="C1168" s="45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</row>
    <row r="1169" spans="1:25" ht="12.75">
      <c r="A1169" s="45"/>
      <c r="B1169" s="45"/>
      <c r="C1169" s="45"/>
      <c r="D1169" s="45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</row>
    <row r="1170" spans="1:25" ht="12.75">
      <c r="A1170" s="45"/>
      <c r="B1170" s="45"/>
      <c r="C1170" s="45"/>
      <c r="D1170" s="45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</row>
    <row r="1171" spans="1:25" ht="12.75">
      <c r="A1171" s="45"/>
      <c r="B1171" s="45"/>
      <c r="C1171" s="45"/>
      <c r="D1171" s="45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</row>
    <row r="1172" spans="1:25" ht="12.75">
      <c r="A1172" s="45"/>
      <c r="B1172" s="45"/>
      <c r="C1172" s="45"/>
      <c r="D1172" s="45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</row>
    <row r="1173" spans="1:25" ht="12.75">
      <c r="A1173" s="45"/>
      <c r="B1173" s="45"/>
      <c r="C1173" s="45"/>
      <c r="D1173" s="45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</row>
    <row r="1174" spans="1:25" ht="12.75">
      <c r="A1174" s="45"/>
      <c r="B1174" s="45"/>
      <c r="C1174" s="45"/>
      <c r="D1174" s="45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</row>
    <row r="1175" spans="1:25" ht="12.75">
      <c r="A1175" s="45"/>
      <c r="B1175" s="45"/>
      <c r="C1175" s="45"/>
      <c r="D1175" s="45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  <c r="W1175" s="45"/>
      <c r="X1175" s="45"/>
      <c r="Y1175" s="45"/>
    </row>
    <row r="1176" spans="1:25" ht="12.75">
      <c r="A1176" s="45"/>
      <c r="B1176" s="45"/>
      <c r="C1176" s="45"/>
      <c r="D1176" s="45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</row>
    <row r="1177" spans="1:25" ht="12.75">
      <c r="A1177" s="45"/>
      <c r="B1177" s="45"/>
      <c r="C1177" s="45"/>
      <c r="D1177" s="45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</row>
    <row r="1178" spans="1:25" ht="12.75">
      <c r="A1178" s="45"/>
      <c r="B1178" s="45"/>
      <c r="C1178" s="45"/>
      <c r="D1178" s="4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</row>
    <row r="1179" spans="1:25" ht="12.75">
      <c r="A1179" s="45"/>
      <c r="B1179" s="45"/>
      <c r="C1179" s="45"/>
      <c r="D1179" s="45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  <c r="W1179" s="45"/>
      <c r="X1179" s="45"/>
      <c r="Y1179" s="45"/>
    </row>
    <row r="1180" spans="1:25" ht="12.75">
      <c r="A1180" s="45"/>
      <c r="B1180" s="45"/>
      <c r="C1180" s="45"/>
      <c r="D1180" s="45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  <c r="W1180" s="45"/>
      <c r="X1180" s="45"/>
      <c r="Y1180" s="45"/>
    </row>
    <row r="1181" spans="1:25" ht="12.75">
      <c r="A1181" s="45"/>
      <c r="B1181" s="45"/>
      <c r="C1181" s="45"/>
      <c r="D1181" s="45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</row>
    <row r="1182" spans="1:25" ht="12.75">
      <c r="A1182" s="45"/>
      <c r="B1182" s="45"/>
      <c r="C1182" s="45"/>
      <c r="D1182" s="45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</row>
    <row r="1183" spans="1:25" ht="12.75">
      <c r="A1183" s="45"/>
      <c r="B1183" s="45"/>
      <c r="C1183" s="45"/>
      <c r="D1183" s="45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5"/>
      <c r="W1183" s="45"/>
      <c r="X1183" s="45"/>
      <c r="Y1183" s="45"/>
    </row>
    <row r="1184" spans="1:25" ht="12.75">
      <c r="A1184" s="45"/>
      <c r="B1184" s="45"/>
      <c r="C1184" s="45"/>
      <c r="D1184" s="45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</row>
    <row r="1185" spans="1:25" ht="12.75">
      <c r="A1185" s="45"/>
      <c r="B1185" s="45"/>
      <c r="C1185" s="45"/>
      <c r="D1185" s="45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5"/>
      <c r="W1185" s="45"/>
      <c r="X1185" s="45"/>
      <c r="Y1185" s="45"/>
    </row>
    <row r="1186" spans="1:25" ht="12.75">
      <c r="A1186" s="45"/>
      <c r="B1186" s="45"/>
      <c r="C1186" s="45"/>
      <c r="D1186" s="45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</row>
    <row r="1187" spans="1:25" ht="12.75">
      <c r="A1187" s="45"/>
      <c r="B1187" s="45"/>
      <c r="C1187" s="45"/>
      <c r="D1187" s="45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5"/>
      <c r="W1187" s="45"/>
      <c r="X1187" s="45"/>
      <c r="Y1187" s="45"/>
    </row>
    <row r="1188" spans="1:25" ht="12.75">
      <c r="A1188" s="45"/>
      <c r="B1188" s="45"/>
      <c r="C1188" s="45"/>
      <c r="D1188" s="45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5"/>
      <c r="W1188" s="45"/>
      <c r="X1188" s="45"/>
      <c r="Y1188" s="45"/>
    </row>
    <row r="1189" spans="1:25" ht="12.75">
      <c r="A1189" s="45"/>
      <c r="B1189" s="45"/>
      <c r="C1189" s="45"/>
      <c r="D1189" s="45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</row>
    <row r="1190" spans="1:25" ht="12.75">
      <c r="A1190" s="45"/>
      <c r="B1190" s="45"/>
      <c r="C1190" s="45"/>
      <c r="D1190" s="45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5"/>
      <c r="W1190" s="45"/>
      <c r="X1190" s="45"/>
      <c r="Y1190" s="45"/>
    </row>
    <row r="1191" spans="1:25" ht="12.75">
      <c r="A1191" s="45"/>
      <c r="B1191" s="45"/>
      <c r="C1191" s="45"/>
      <c r="D1191" s="45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5"/>
      <c r="W1191" s="45"/>
      <c r="X1191" s="45"/>
      <c r="Y1191" s="45"/>
    </row>
    <row r="1192" spans="1:25" ht="12.75">
      <c r="A1192" s="45"/>
      <c r="B1192" s="45"/>
      <c r="C1192" s="45"/>
      <c r="D1192" s="45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</row>
    <row r="1193" spans="1:25" ht="12.75">
      <c r="A1193" s="45"/>
      <c r="B1193" s="45"/>
      <c r="C1193" s="45"/>
      <c r="D1193" s="45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5"/>
      <c r="W1193" s="45"/>
      <c r="X1193" s="45"/>
      <c r="Y1193" s="45"/>
    </row>
    <row r="1194" spans="1:25" ht="12.75">
      <c r="A1194" s="45"/>
      <c r="B1194" s="45"/>
      <c r="C1194" s="45"/>
      <c r="D1194" s="45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5"/>
      <c r="W1194" s="45"/>
      <c r="X1194" s="45"/>
      <c r="Y1194" s="45"/>
    </row>
    <row r="1195" spans="1:25" ht="12.75">
      <c r="A1195" s="45"/>
      <c r="B1195" s="45"/>
      <c r="C1195" s="45"/>
      <c r="D1195" s="45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5"/>
      <c r="W1195" s="45"/>
      <c r="X1195" s="45"/>
      <c r="Y1195" s="45"/>
    </row>
    <row r="1196" spans="1:25" ht="12.75">
      <c r="A1196" s="45"/>
      <c r="B1196" s="45"/>
      <c r="C1196" s="45"/>
      <c r="D1196" s="45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5"/>
      <c r="W1196" s="45"/>
      <c r="X1196" s="45"/>
      <c r="Y1196" s="45"/>
    </row>
    <row r="1197" spans="1:25" ht="12.75">
      <c r="A1197" s="45"/>
      <c r="B1197" s="45"/>
      <c r="C1197" s="45"/>
      <c r="D1197" s="45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</row>
    <row r="1198" spans="1:25" ht="12.75">
      <c r="A1198" s="45"/>
      <c r="B1198" s="45"/>
      <c r="C1198" s="45"/>
      <c r="D1198" s="45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5"/>
      <c r="W1198" s="45"/>
      <c r="X1198" s="45"/>
      <c r="Y1198" s="45"/>
    </row>
    <row r="1199" spans="1:25" ht="12.75">
      <c r="A1199" s="45"/>
      <c r="B1199" s="45"/>
      <c r="C1199" s="45"/>
      <c r="D1199" s="45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</row>
    <row r="1200" spans="1:25" ht="12.75">
      <c r="A1200" s="45"/>
      <c r="B1200" s="45"/>
      <c r="C1200" s="45"/>
      <c r="D1200" s="45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</row>
    <row r="1201" spans="1:25" ht="12.75">
      <c r="A1201" s="45"/>
      <c r="B1201" s="45"/>
      <c r="C1201" s="45"/>
      <c r="D1201" s="45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</row>
    <row r="1202" spans="1:25" ht="12.75">
      <c r="A1202" s="45"/>
      <c r="B1202" s="45"/>
      <c r="C1202" s="45"/>
      <c r="D1202" s="45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</row>
    <row r="1203" spans="1:25" ht="12.75">
      <c r="A1203" s="45"/>
      <c r="B1203" s="45"/>
      <c r="C1203" s="45"/>
      <c r="D1203" s="45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</row>
    <row r="1204" spans="1:25" ht="12.75">
      <c r="A1204" s="45"/>
      <c r="B1204" s="45"/>
      <c r="C1204" s="45"/>
      <c r="D1204" s="45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5"/>
      <c r="W1204" s="45"/>
      <c r="X1204" s="45"/>
      <c r="Y1204" s="45"/>
    </row>
    <row r="1205" spans="1:25" ht="12.75">
      <c r="A1205" s="45"/>
      <c r="B1205" s="45"/>
      <c r="C1205" s="45"/>
      <c r="D1205" s="45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</row>
    <row r="1206" spans="1:25" ht="12.75">
      <c r="A1206" s="45"/>
      <c r="B1206" s="45"/>
      <c r="C1206" s="45"/>
      <c r="D1206" s="45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</row>
    <row r="1207" spans="1:25" ht="12.75">
      <c r="A1207" s="45"/>
      <c r="B1207" s="45"/>
      <c r="C1207" s="45"/>
      <c r="D1207" s="45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</row>
    <row r="1208" spans="1:25" ht="12.75">
      <c r="A1208" s="45"/>
      <c r="B1208" s="45"/>
      <c r="C1208" s="45"/>
      <c r="D1208" s="45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  <c r="X1208" s="45"/>
      <c r="Y1208" s="45"/>
    </row>
    <row r="1209" spans="1:25" ht="12.75">
      <c r="A1209" s="45"/>
      <c r="B1209" s="45"/>
      <c r="C1209" s="45"/>
      <c r="D1209" s="45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5"/>
      <c r="W1209" s="45"/>
      <c r="X1209" s="45"/>
      <c r="Y1209" s="45"/>
    </row>
    <row r="1210" spans="1:25" ht="12.75">
      <c r="A1210" s="45"/>
      <c r="B1210" s="45"/>
      <c r="C1210" s="45"/>
      <c r="D1210" s="45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5"/>
      <c r="W1210" s="45"/>
      <c r="X1210" s="45"/>
      <c r="Y1210" s="45"/>
    </row>
    <row r="1211" spans="1:25" ht="12.75">
      <c r="A1211" s="45"/>
      <c r="B1211" s="45"/>
      <c r="C1211" s="45"/>
      <c r="D1211" s="45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5"/>
      <c r="W1211" s="45"/>
      <c r="X1211" s="45"/>
      <c r="Y1211" s="45"/>
    </row>
    <row r="1212" spans="1:25" ht="12.75">
      <c r="A1212" s="45"/>
      <c r="B1212" s="45"/>
      <c r="C1212" s="45"/>
      <c r="D1212" s="45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</row>
    <row r="1213" spans="1:25" ht="12.75">
      <c r="A1213" s="45"/>
      <c r="B1213" s="45"/>
      <c r="C1213" s="45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5"/>
      <c r="W1213" s="45"/>
      <c r="X1213" s="45"/>
      <c r="Y1213" s="45"/>
    </row>
    <row r="1214" spans="1:25" ht="12.75">
      <c r="A1214" s="45"/>
      <c r="B1214" s="45"/>
      <c r="C1214" s="45"/>
      <c r="D1214" s="45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5"/>
      <c r="W1214" s="45"/>
      <c r="X1214" s="45"/>
      <c r="Y1214" s="45"/>
    </row>
    <row r="1215" spans="1:25" ht="12.75">
      <c r="A1215" s="45"/>
      <c r="B1215" s="45"/>
      <c r="C1215" s="45"/>
      <c r="D1215" s="45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5"/>
      <c r="W1215" s="45"/>
      <c r="X1215" s="45"/>
      <c r="Y1215" s="45"/>
    </row>
    <row r="1216" spans="1:25" ht="12.75">
      <c r="A1216" s="45"/>
      <c r="B1216" s="45"/>
      <c r="C1216" s="45"/>
      <c r="D1216" s="45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5"/>
      <c r="W1216" s="45"/>
      <c r="X1216" s="45"/>
      <c r="Y1216" s="45"/>
    </row>
    <row r="1217" spans="1:25" ht="12.75">
      <c r="A1217" s="45"/>
      <c r="B1217" s="45"/>
      <c r="C1217" s="45"/>
      <c r="D1217" s="45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5"/>
      <c r="W1217" s="45"/>
      <c r="X1217" s="45"/>
      <c r="Y1217" s="45"/>
    </row>
    <row r="1218" spans="1:25" ht="12.75">
      <c r="A1218" s="45"/>
      <c r="B1218" s="45"/>
      <c r="C1218" s="45"/>
      <c r="D1218" s="45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</row>
    <row r="1219" spans="1:25" ht="12.75">
      <c r="A1219" s="45"/>
      <c r="B1219" s="45"/>
      <c r="C1219" s="45"/>
      <c r="D1219" s="45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5"/>
      <c r="W1219" s="45"/>
      <c r="X1219" s="45"/>
      <c r="Y1219" s="45"/>
    </row>
    <row r="1220" spans="1:25" ht="12.75">
      <c r="A1220" s="45"/>
      <c r="B1220" s="45"/>
      <c r="C1220" s="45"/>
      <c r="D1220" s="45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5"/>
      <c r="W1220" s="45"/>
      <c r="X1220" s="45"/>
      <c r="Y1220" s="45"/>
    </row>
    <row r="1221" spans="1:25" ht="12.75">
      <c r="A1221" s="45"/>
      <c r="B1221" s="45"/>
      <c r="C1221" s="45"/>
      <c r="D1221" s="45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  <c r="X1221" s="45"/>
      <c r="Y1221" s="45"/>
    </row>
    <row r="1222" spans="1:25" ht="12.75">
      <c r="A1222" s="45"/>
      <c r="B1222" s="45"/>
      <c r="C1222" s="45"/>
      <c r="D1222" s="45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</row>
    <row r="1223" spans="1:25" ht="12.75">
      <c r="A1223" s="45"/>
      <c r="B1223" s="45"/>
      <c r="C1223" s="45"/>
      <c r="D1223" s="45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  <c r="X1223" s="45"/>
      <c r="Y1223" s="45"/>
    </row>
    <row r="1224" spans="1:25" ht="12.75">
      <c r="A1224" s="45"/>
      <c r="B1224" s="45"/>
      <c r="C1224" s="45"/>
      <c r="D1224" s="45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</row>
    <row r="1225" spans="1:25" ht="12.75">
      <c r="A1225" s="45"/>
      <c r="B1225" s="45"/>
      <c r="C1225" s="45"/>
      <c r="D1225" s="45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</row>
    <row r="1226" spans="1:25" ht="12.75">
      <c r="A1226" s="45"/>
      <c r="B1226" s="45"/>
      <c r="C1226" s="45"/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5"/>
      <c r="Y1226" s="45"/>
    </row>
    <row r="1227" spans="1:25" ht="12.75">
      <c r="A1227" s="45"/>
      <c r="B1227" s="45"/>
      <c r="C1227" s="45"/>
      <c r="D1227" s="45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5"/>
      <c r="Y1227" s="45"/>
    </row>
    <row r="1228" spans="1:25" ht="12.75">
      <c r="A1228" s="45"/>
      <c r="B1228" s="45"/>
      <c r="C1228" s="45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</row>
    <row r="1229" spans="1:25" ht="12.75">
      <c r="A1229" s="45"/>
      <c r="B1229" s="45"/>
      <c r="C1229" s="45"/>
      <c r="D1229" s="45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</row>
    <row r="1230" spans="1:25" ht="12.75">
      <c r="A1230" s="45"/>
      <c r="B1230" s="45"/>
      <c r="C1230" s="45"/>
      <c r="D1230" s="45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</row>
    <row r="1231" spans="1:25" ht="12.75">
      <c r="A1231" s="45"/>
      <c r="B1231" s="45"/>
      <c r="C1231" s="45"/>
      <c r="D1231" s="45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5"/>
      <c r="Y1231" s="45"/>
    </row>
    <row r="1232" spans="1:25" ht="12.75">
      <c r="A1232" s="45"/>
      <c r="B1232" s="45"/>
      <c r="C1232" s="45"/>
      <c r="D1232" s="45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5"/>
      <c r="Y1232" s="45"/>
    </row>
    <row r="1233" spans="1:25" ht="12.75">
      <c r="A1233" s="45"/>
      <c r="B1233" s="45"/>
      <c r="C1233" s="45"/>
      <c r="D1233" s="45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  <c r="X1233" s="45"/>
      <c r="Y1233" s="45"/>
    </row>
    <row r="1234" spans="1:25" ht="12.75">
      <c r="A1234" s="45"/>
      <c r="B1234" s="45"/>
      <c r="C1234" s="45"/>
      <c r="D1234" s="45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5"/>
      <c r="W1234" s="45"/>
      <c r="X1234" s="45"/>
      <c r="Y1234" s="45"/>
    </row>
    <row r="1235" spans="1:25" ht="12.75">
      <c r="A1235" s="45"/>
      <c r="B1235" s="45"/>
      <c r="C1235" s="45"/>
      <c r="D1235" s="45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</row>
    <row r="1236" spans="1:25" ht="12.75">
      <c r="A1236" s="45"/>
      <c r="B1236" s="45"/>
      <c r="C1236" s="45"/>
      <c r="D1236" s="45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5"/>
      <c r="W1236" s="45"/>
      <c r="X1236" s="45"/>
      <c r="Y1236" s="45"/>
    </row>
    <row r="1237" spans="1:25" ht="12.75">
      <c r="A1237" s="45"/>
      <c r="B1237" s="45"/>
      <c r="C1237" s="45"/>
      <c r="D1237" s="45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45"/>
      <c r="V1237" s="45"/>
      <c r="W1237" s="45"/>
      <c r="X1237" s="45"/>
      <c r="Y1237" s="45"/>
    </row>
    <row r="1238" spans="1:25" ht="12.75">
      <c r="A1238" s="45"/>
      <c r="B1238" s="45"/>
      <c r="C1238" s="45"/>
      <c r="D1238" s="45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5"/>
      <c r="W1238" s="45"/>
      <c r="X1238" s="45"/>
      <c r="Y1238" s="45"/>
    </row>
    <row r="1239" spans="1:25" ht="12.75">
      <c r="A1239" s="45"/>
      <c r="B1239" s="45"/>
      <c r="C1239" s="45"/>
      <c r="D1239" s="45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5"/>
      <c r="W1239" s="45"/>
      <c r="X1239" s="45"/>
      <c r="Y1239" s="45"/>
    </row>
    <row r="1240" spans="1:25" ht="12.75">
      <c r="A1240" s="45"/>
      <c r="B1240" s="45"/>
      <c r="C1240" s="45"/>
      <c r="D1240" s="45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5"/>
      <c r="W1240" s="45"/>
      <c r="X1240" s="45"/>
      <c r="Y1240" s="45"/>
    </row>
    <row r="1241" spans="1:25" ht="12.75">
      <c r="A1241" s="45"/>
      <c r="B1241" s="45"/>
      <c r="C1241" s="45"/>
      <c r="D1241" s="45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45"/>
      <c r="V1241" s="45"/>
      <c r="W1241" s="45"/>
      <c r="X1241" s="45"/>
      <c r="Y1241" s="45"/>
    </row>
    <row r="1242" spans="1:25" ht="12.75">
      <c r="A1242" s="45"/>
      <c r="B1242" s="45"/>
      <c r="C1242" s="45"/>
      <c r="D1242" s="45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45"/>
      <c r="V1242" s="45"/>
      <c r="W1242" s="45"/>
      <c r="X1242" s="45"/>
      <c r="Y1242" s="45"/>
    </row>
    <row r="1243" spans="1:25" ht="12.75">
      <c r="A1243" s="45"/>
      <c r="B1243" s="45"/>
      <c r="C1243" s="45"/>
      <c r="D1243" s="45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45"/>
      <c r="V1243" s="45"/>
      <c r="W1243" s="45"/>
      <c r="X1243" s="45"/>
      <c r="Y1243" s="45"/>
    </row>
    <row r="1244" spans="1:25" ht="12.75">
      <c r="A1244" s="45"/>
      <c r="B1244" s="45"/>
      <c r="C1244" s="45"/>
      <c r="D1244" s="45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5"/>
      <c r="W1244" s="45"/>
      <c r="X1244" s="45"/>
      <c r="Y1244" s="45"/>
    </row>
    <row r="1245" spans="1:25" ht="12.75">
      <c r="A1245" s="45"/>
      <c r="B1245" s="45"/>
      <c r="C1245" s="45"/>
      <c r="D1245" s="45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45"/>
      <c r="V1245" s="45"/>
      <c r="W1245" s="45"/>
      <c r="X1245" s="45"/>
      <c r="Y1245" s="45"/>
    </row>
    <row r="1246" spans="1:25" ht="12.75">
      <c r="A1246" s="45"/>
      <c r="B1246" s="45"/>
      <c r="C1246" s="45"/>
      <c r="D1246" s="45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5"/>
      <c r="W1246" s="45"/>
      <c r="X1246" s="45"/>
      <c r="Y1246" s="45"/>
    </row>
    <row r="1247" spans="1:25" ht="12.75">
      <c r="A1247" s="45"/>
      <c r="B1247" s="45"/>
      <c r="C1247" s="45"/>
      <c r="D1247" s="45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45"/>
      <c r="V1247" s="45"/>
      <c r="W1247" s="45"/>
      <c r="X1247" s="45"/>
      <c r="Y1247" s="45"/>
    </row>
    <row r="1248" spans="1:25" ht="12.75">
      <c r="A1248" s="45"/>
      <c r="B1248" s="45"/>
      <c r="C1248" s="45"/>
      <c r="D1248" s="45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45"/>
      <c r="V1248" s="45"/>
      <c r="W1248" s="45"/>
      <c r="X1248" s="45"/>
      <c r="Y1248" s="45"/>
    </row>
    <row r="1249" spans="1:25" ht="12.75">
      <c r="A1249" s="45"/>
      <c r="B1249" s="45"/>
      <c r="C1249" s="45"/>
      <c r="D1249" s="45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45"/>
      <c r="V1249" s="45"/>
      <c r="W1249" s="45"/>
      <c r="X1249" s="45"/>
      <c r="Y1249" s="45"/>
    </row>
    <row r="1250" spans="1:25" ht="12.75">
      <c r="A1250" s="45"/>
      <c r="B1250" s="45"/>
      <c r="C1250" s="45"/>
      <c r="D1250" s="45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45"/>
      <c r="V1250" s="45"/>
      <c r="W1250" s="45"/>
      <c r="X1250" s="45"/>
      <c r="Y1250" s="45"/>
    </row>
    <row r="1251" spans="1:25" ht="12.75">
      <c r="A1251" s="45"/>
      <c r="B1251" s="45"/>
      <c r="C1251" s="45"/>
      <c r="D1251" s="45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45"/>
      <c r="V1251" s="45"/>
      <c r="W1251" s="45"/>
      <c r="X1251" s="45"/>
      <c r="Y1251" s="45"/>
    </row>
    <row r="1252" spans="1:25" ht="12.75">
      <c r="A1252" s="45"/>
      <c r="B1252" s="45"/>
      <c r="C1252" s="45"/>
      <c r="D1252" s="45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45"/>
      <c r="V1252" s="45"/>
      <c r="W1252" s="45"/>
      <c r="X1252" s="45"/>
      <c r="Y1252" s="45"/>
    </row>
    <row r="1253" spans="1:25" ht="12.75">
      <c r="A1253" s="45"/>
      <c r="B1253" s="45"/>
      <c r="C1253" s="45"/>
      <c r="D1253" s="45"/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5"/>
      <c r="S1253" s="45"/>
      <c r="T1253" s="45"/>
      <c r="U1253" s="45"/>
      <c r="V1253" s="45"/>
      <c r="W1253" s="45"/>
      <c r="X1253" s="45"/>
      <c r="Y1253" s="45"/>
    </row>
    <row r="1254" spans="1:25" ht="12.75">
      <c r="A1254" s="45"/>
      <c r="B1254" s="45"/>
      <c r="C1254" s="45"/>
      <c r="D1254" s="45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  <c r="U1254" s="45"/>
      <c r="V1254" s="45"/>
      <c r="W1254" s="45"/>
      <c r="X1254" s="45"/>
      <c r="Y1254" s="45"/>
    </row>
    <row r="1255" spans="1:25" ht="12.75">
      <c r="A1255" s="45"/>
      <c r="B1255" s="45"/>
      <c r="C1255" s="45"/>
      <c r="D1255" s="45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5"/>
      <c r="S1255" s="45"/>
      <c r="T1255" s="45"/>
      <c r="U1255" s="45"/>
      <c r="V1255" s="45"/>
      <c r="W1255" s="45"/>
      <c r="X1255" s="45"/>
      <c r="Y1255" s="45"/>
    </row>
    <row r="1256" spans="1:25" ht="12.75">
      <c r="A1256" s="45"/>
      <c r="B1256" s="45"/>
      <c r="C1256" s="45"/>
      <c r="D1256" s="45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  <c r="U1256" s="45"/>
      <c r="V1256" s="45"/>
      <c r="W1256" s="45"/>
      <c r="X1256" s="45"/>
      <c r="Y1256" s="45"/>
    </row>
    <row r="1257" spans="1:25" ht="12.75">
      <c r="A1257" s="45"/>
      <c r="B1257" s="45"/>
      <c r="C1257" s="45"/>
      <c r="D1257" s="45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5"/>
      <c r="S1257" s="45"/>
      <c r="T1257" s="45"/>
      <c r="U1257" s="45"/>
      <c r="V1257" s="45"/>
      <c r="W1257" s="45"/>
      <c r="X1257" s="45"/>
      <c r="Y1257" s="45"/>
    </row>
    <row r="1258" spans="1:25" ht="12.75">
      <c r="A1258" s="45"/>
      <c r="B1258" s="45"/>
      <c r="C1258" s="45"/>
      <c r="D1258" s="45"/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5"/>
      <c r="S1258" s="45"/>
      <c r="T1258" s="45"/>
      <c r="U1258" s="45"/>
      <c r="V1258" s="45"/>
      <c r="W1258" s="45"/>
      <c r="X1258" s="45"/>
      <c r="Y1258" s="45"/>
    </row>
    <row r="1259" spans="1:25" ht="12.75">
      <c r="A1259" s="45"/>
      <c r="B1259" s="45"/>
      <c r="C1259" s="45"/>
      <c r="D1259" s="45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  <c r="U1259" s="45"/>
      <c r="V1259" s="45"/>
      <c r="W1259" s="45"/>
      <c r="X1259" s="45"/>
      <c r="Y1259" s="45"/>
    </row>
    <row r="1260" spans="1:25" ht="12.75">
      <c r="A1260" s="45"/>
      <c r="B1260" s="45"/>
      <c r="C1260" s="45"/>
      <c r="D1260" s="45"/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5"/>
      <c r="S1260" s="45"/>
      <c r="T1260" s="45"/>
      <c r="U1260" s="45"/>
      <c r="V1260" s="45"/>
      <c r="W1260" s="45"/>
      <c r="X1260" s="45"/>
      <c r="Y1260" s="45"/>
    </row>
    <row r="1261" spans="1:25" ht="12.75">
      <c r="A1261" s="45"/>
      <c r="B1261" s="45"/>
      <c r="C1261" s="45"/>
      <c r="D1261" s="45"/>
      <c r="E1261" s="45"/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5"/>
      <c r="S1261" s="45"/>
      <c r="T1261" s="45"/>
      <c r="U1261" s="45"/>
      <c r="V1261" s="45"/>
      <c r="W1261" s="45"/>
      <c r="X1261" s="45"/>
      <c r="Y1261" s="45"/>
    </row>
    <row r="1262" spans="1:25" ht="12.75">
      <c r="A1262" s="45"/>
      <c r="B1262" s="45"/>
      <c r="C1262" s="45"/>
      <c r="D1262" s="45"/>
      <c r="E1262" s="45"/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5"/>
      <c r="S1262" s="45"/>
      <c r="T1262" s="45"/>
      <c r="U1262" s="45"/>
      <c r="V1262" s="45"/>
      <c r="W1262" s="45"/>
      <c r="X1262" s="45"/>
      <c r="Y1262" s="45"/>
    </row>
    <row r="1263" spans="1:25" ht="12.75">
      <c r="A1263" s="45"/>
      <c r="B1263" s="45"/>
      <c r="C1263" s="45"/>
      <c r="D1263" s="45"/>
      <c r="E1263" s="45"/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5"/>
      <c r="S1263" s="45"/>
      <c r="T1263" s="45"/>
      <c r="U1263" s="45"/>
      <c r="V1263" s="45"/>
      <c r="W1263" s="45"/>
      <c r="X1263" s="45"/>
      <c r="Y1263" s="45"/>
    </row>
    <row r="1264" spans="1:25" ht="12.75">
      <c r="A1264" s="45"/>
      <c r="B1264" s="45"/>
      <c r="C1264" s="45"/>
      <c r="D1264" s="45"/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5"/>
      <c r="S1264" s="45"/>
      <c r="T1264" s="45"/>
      <c r="U1264" s="45"/>
      <c r="V1264" s="45"/>
      <c r="W1264" s="45"/>
      <c r="X1264" s="45"/>
      <c r="Y1264" s="45"/>
    </row>
    <row r="1265" spans="1:25" ht="12.75">
      <c r="A1265" s="45"/>
      <c r="B1265" s="45"/>
      <c r="C1265" s="45"/>
      <c r="D1265" s="45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5"/>
      <c r="S1265" s="45"/>
      <c r="T1265" s="45"/>
      <c r="U1265" s="45"/>
      <c r="V1265" s="45"/>
      <c r="W1265" s="45"/>
      <c r="X1265" s="45"/>
      <c r="Y1265" s="45"/>
    </row>
    <row r="1266" spans="1:25" ht="12.75">
      <c r="A1266" s="45"/>
      <c r="B1266" s="45"/>
      <c r="C1266" s="45"/>
      <c r="D1266" s="45"/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5"/>
      <c r="S1266" s="45"/>
      <c r="T1266" s="45"/>
      <c r="U1266" s="45"/>
      <c r="V1266" s="45"/>
      <c r="W1266" s="45"/>
      <c r="X1266" s="45"/>
      <c r="Y1266" s="45"/>
    </row>
    <row r="1267" spans="1:25" ht="12.75">
      <c r="A1267" s="45"/>
      <c r="B1267" s="45"/>
      <c r="C1267" s="45"/>
      <c r="D1267" s="45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5"/>
      <c r="S1267" s="45"/>
      <c r="T1267" s="45"/>
      <c r="U1267" s="45"/>
      <c r="V1267" s="45"/>
      <c r="W1267" s="45"/>
      <c r="X1267" s="45"/>
      <c r="Y1267" s="45"/>
    </row>
    <row r="1268" spans="1:25" ht="12.75">
      <c r="A1268" s="45"/>
      <c r="B1268" s="45"/>
      <c r="C1268" s="45"/>
      <c r="D1268" s="45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5"/>
      <c r="S1268" s="45"/>
      <c r="T1268" s="45"/>
      <c r="U1268" s="45"/>
      <c r="V1268" s="45"/>
      <c r="W1268" s="45"/>
      <c r="X1268" s="45"/>
      <c r="Y1268" s="45"/>
    </row>
    <row r="1269" spans="1:25" ht="12.75">
      <c r="A1269" s="45"/>
      <c r="B1269" s="45"/>
      <c r="C1269" s="45"/>
      <c r="D1269" s="45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45"/>
      <c r="V1269" s="45"/>
      <c r="W1269" s="45"/>
      <c r="X1269" s="45"/>
      <c r="Y1269" s="45"/>
    </row>
    <row r="1270" spans="1:25" ht="12.75">
      <c r="A1270" s="45"/>
      <c r="B1270" s="45"/>
      <c r="C1270" s="45"/>
      <c r="D1270" s="45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5"/>
      <c r="W1270" s="45"/>
      <c r="X1270" s="45"/>
      <c r="Y1270" s="45"/>
    </row>
    <row r="1271" spans="1:25" ht="12.75">
      <c r="A1271" s="45"/>
      <c r="B1271" s="45"/>
      <c r="C1271" s="45"/>
      <c r="D1271" s="45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5"/>
      <c r="S1271" s="45"/>
      <c r="T1271" s="45"/>
      <c r="U1271" s="45"/>
      <c r="V1271" s="45"/>
      <c r="W1271" s="45"/>
      <c r="X1271" s="45"/>
      <c r="Y1271" s="45"/>
    </row>
    <row r="1272" spans="1:25" ht="12.75">
      <c r="A1272" s="45"/>
      <c r="B1272" s="45"/>
      <c r="C1272" s="45"/>
      <c r="D1272" s="45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  <c r="U1272" s="45"/>
      <c r="V1272" s="45"/>
      <c r="W1272" s="45"/>
      <c r="X1272" s="45"/>
      <c r="Y1272" s="45"/>
    </row>
    <row r="1273" spans="1:25" ht="12.75">
      <c r="A1273" s="45"/>
      <c r="B1273" s="45"/>
      <c r="C1273" s="45"/>
      <c r="D1273" s="45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5"/>
      <c r="S1273" s="45"/>
      <c r="T1273" s="45"/>
      <c r="U1273" s="45"/>
      <c r="V1273" s="45"/>
      <c r="W1273" s="45"/>
      <c r="X1273" s="45"/>
      <c r="Y1273" s="45"/>
    </row>
    <row r="1274" spans="1:25" ht="12.75">
      <c r="A1274" s="45"/>
      <c r="B1274" s="45"/>
      <c r="C1274" s="45"/>
      <c r="D1274" s="45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5"/>
      <c r="S1274" s="45"/>
      <c r="T1274" s="45"/>
      <c r="U1274" s="45"/>
      <c r="V1274" s="45"/>
      <c r="W1274" s="45"/>
      <c r="X1274" s="45"/>
      <c r="Y1274" s="45"/>
    </row>
    <row r="1275" spans="1:25" ht="12.75">
      <c r="A1275" s="45"/>
      <c r="B1275" s="45"/>
      <c r="C1275" s="45"/>
      <c r="D1275" s="45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5"/>
      <c r="S1275" s="45"/>
      <c r="T1275" s="45"/>
      <c r="U1275" s="45"/>
      <c r="V1275" s="45"/>
      <c r="W1275" s="45"/>
      <c r="X1275" s="45"/>
      <c r="Y1275" s="45"/>
    </row>
    <row r="1276" spans="1:25" ht="12.75">
      <c r="A1276" s="45"/>
      <c r="B1276" s="45"/>
      <c r="C1276" s="45"/>
      <c r="D1276" s="45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5"/>
      <c r="S1276" s="45"/>
      <c r="T1276" s="45"/>
      <c r="U1276" s="45"/>
      <c r="V1276" s="45"/>
      <c r="W1276" s="45"/>
      <c r="X1276" s="45"/>
      <c r="Y1276" s="45"/>
    </row>
    <row r="1277" spans="1:25" ht="12.75">
      <c r="A1277" s="45"/>
      <c r="B1277" s="45"/>
      <c r="C1277" s="45"/>
      <c r="D1277" s="45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  <c r="S1277" s="45"/>
      <c r="T1277" s="45"/>
      <c r="U1277" s="45"/>
      <c r="V1277" s="45"/>
      <c r="W1277" s="45"/>
      <c r="X1277" s="45"/>
      <c r="Y1277" s="45"/>
    </row>
    <row r="1278" spans="1:25" ht="12.75">
      <c r="A1278" s="45"/>
      <c r="B1278" s="45"/>
      <c r="C1278" s="45"/>
      <c r="D1278" s="45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5"/>
      <c r="S1278" s="45"/>
      <c r="T1278" s="45"/>
      <c r="U1278" s="45"/>
      <c r="V1278" s="45"/>
      <c r="W1278" s="45"/>
      <c r="X1278" s="45"/>
      <c r="Y1278" s="45"/>
    </row>
    <row r="1279" spans="1:25" ht="12.75">
      <c r="A1279" s="45"/>
      <c r="B1279" s="45"/>
      <c r="C1279" s="45"/>
      <c r="D1279" s="45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5"/>
      <c r="S1279" s="45"/>
      <c r="T1279" s="45"/>
      <c r="U1279" s="45"/>
      <c r="V1279" s="45"/>
      <c r="W1279" s="45"/>
      <c r="X1279" s="45"/>
      <c r="Y1279" s="45"/>
    </row>
    <row r="1280" spans="1:25" ht="12.75">
      <c r="A1280" s="45"/>
      <c r="B1280" s="45"/>
      <c r="C1280" s="45"/>
      <c r="D1280" s="45"/>
      <c r="E1280" s="45"/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5"/>
      <c r="S1280" s="45"/>
      <c r="T1280" s="45"/>
      <c r="U1280" s="45"/>
      <c r="V1280" s="45"/>
      <c r="W1280" s="45"/>
      <c r="X1280" s="45"/>
      <c r="Y1280" s="45"/>
    </row>
    <row r="1281" spans="1:25" ht="12.75">
      <c r="A1281" s="45"/>
      <c r="B1281" s="45"/>
      <c r="C1281" s="45"/>
      <c r="D1281" s="45"/>
      <c r="E1281" s="45"/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5"/>
      <c r="S1281" s="45"/>
      <c r="T1281" s="45"/>
      <c r="U1281" s="45"/>
      <c r="V1281" s="45"/>
      <c r="W1281" s="45"/>
      <c r="X1281" s="45"/>
      <c r="Y1281" s="45"/>
    </row>
    <row r="1282" spans="1:25" ht="12.75">
      <c r="A1282" s="45"/>
      <c r="B1282" s="45"/>
      <c r="C1282" s="45"/>
      <c r="D1282" s="45"/>
      <c r="E1282" s="45"/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5"/>
      <c r="S1282" s="45"/>
      <c r="T1282" s="45"/>
      <c r="U1282" s="45"/>
      <c r="V1282" s="45"/>
      <c r="W1282" s="45"/>
      <c r="X1282" s="45"/>
      <c r="Y1282" s="45"/>
    </row>
    <row r="1283" spans="1:25" ht="12.75">
      <c r="A1283" s="45"/>
      <c r="B1283" s="45"/>
      <c r="C1283" s="45"/>
      <c r="D1283" s="45"/>
      <c r="E1283" s="45"/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5"/>
      <c r="S1283" s="45"/>
      <c r="T1283" s="45"/>
      <c r="U1283" s="45"/>
      <c r="V1283" s="45"/>
      <c r="W1283" s="45"/>
      <c r="X1283" s="45"/>
      <c r="Y1283" s="45"/>
    </row>
    <row r="1284" spans="1:25" ht="12.75">
      <c r="A1284" s="45"/>
      <c r="B1284" s="45"/>
      <c r="C1284" s="45"/>
      <c r="D1284" s="45"/>
      <c r="E1284" s="45"/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5"/>
      <c r="S1284" s="45"/>
      <c r="T1284" s="45"/>
      <c r="U1284" s="45"/>
      <c r="V1284" s="45"/>
      <c r="W1284" s="45"/>
      <c r="X1284" s="45"/>
      <c r="Y1284" s="45"/>
    </row>
    <row r="1285" spans="1:25" ht="12.75">
      <c r="A1285" s="45"/>
      <c r="B1285" s="45"/>
      <c r="C1285" s="45"/>
      <c r="D1285" s="45"/>
      <c r="E1285" s="45"/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5"/>
      <c r="S1285" s="45"/>
      <c r="T1285" s="45"/>
      <c r="U1285" s="45"/>
      <c r="V1285" s="45"/>
      <c r="W1285" s="45"/>
      <c r="X1285" s="45"/>
      <c r="Y1285" s="45"/>
    </row>
    <row r="1286" spans="1:25" ht="12.75">
      <c r="A1286" s="45"/>
      <c r="B1286" s="45"/>
      <c r="C1286" s="45"/>
      <c r="D1286" s="45"/>
      <c r="E1286" s="45"/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5"/>
      <c r="S1286" s="45"/>
      <c r="T1286" s="45"/>
      <c r="U1286" s="45"/>
      <c r="V1286" s="45"/>
      <c r="W1286" s="45"/>
      <c r="X1286" s="45"/>
      <c r="Y1286" s="45"/>
    </row>
    <row r="1287" spans="1:25" ht="12.75">
      <c r="A1287" s="45"/>
      <c r="B1287" s="45"/>
      <c r="C1287" s="45"/>
      <c r="D1287" s="45"/>
      <c r="E1287" s="45"/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5"/>
      <c r="S1287" s="45"/>
      <c r="T1287" s="45"/>
      <c r="U1287" s="45"/>
      <c r="V1287" s="45"/>
      <c r="W1287" s="45"/>
      <c r="X1287" s="45"/>
      <c r="Y1287" s="45"/>
    </row>
    <row r="1288" spans="1:25" ht="12.75">
      <c r="A1288" s="45"/>
      <c r="B1288" s="45"/>
      <c r="C1288" s="45"/>
      <c r="D1288" s="45"/>
      <c r="E1288" s="45"/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5"/>
      <c r="S1288" s="45"/>
      <c r="T1288" s="45"/>
      <c r="U1288" s="45"/>
      <c r="V1288" s="45"/>
      <c r="W1288" s="45"/>
      <c r="X1288" s="45"/>
      <c r="Y1288" s="45"/>
    </row>
    <row r="1289" spans="1:25" ht="12.75">
      <c r="A1289" s="45"/>
      <c r="B1289" s="45"/>
      <c r="C1289" s="45"/>
      <c r="D1289" s="45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5"/>
      <c r="S1289" s="45"/>
      <c r="T1289" s="45"/>
      <c r="U1289" s="45"/>
      <c r="V1289" s="45"/>
      <c r="W1289" s="45"/>
      <c r="X1289" s="45"/>
      <c r="Y1289" s="45"/>
    </row>
    <row r="1290" spans="1:25" ht="12.75">
      <c r="A1290" s="45"/>
      <c r="B1290" s="45"/>
      <c r="C1290" s="45"/>
      <c r="D1290" s="45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  <c r="U1290" s="45"/>
      <c r="V1290" s="45"/>
      <c r="W1290" s="45"/>
      <c r="X1290" s="45"/>
      <c r="Y1290" s="45"/>
    </row>
    <row r="1291" spans="1:25" ht="12.75">
      <c r="A1291" s="45"/>
      <c r="B1291" s="45"/>
      <c r="C1291" s="45"/>
      <c r="D1291" s="45"/>
      <c r="E1291" s="45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5"/>
      <c r="S1291" s="45"/>
      <c r="T1291" s="45"/>
      <c r="U1291" s="45"/>
      <c r="V1291" s="45"/>
      <c r="W1291" s="45"/>
      <c r="X1291" s="45"/>
      <c r="Y1291" s="45"/>
    </row>
    <row r="1292" spans="1:25" ht="12.75">
      <c r="A1292" s="45"/>
      <c r="B1292" s="45"/>
      <c r="C1292" s="45"/>
      <c r="D1292" s="45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5"/>
      <c r="S1292" s="45"/>
      <c r="T1292" s="45"/>
      <c r="U1292" s="45"/>
      <c r="V1292" s="45"/>
      <c r="W1292" s="45"/>
      <c r="X1292" s="45"/>
      <c r="Y1292" s="45"/>
    </row>
    <row r="1293" spans="1:25" ht="12.75">
      <c r="A1293" s="45"/>
      <c r="B1293" s="45"/>
      <c r="C1293" s="45"/>
      <c r="D1293" s="45"/>
      <c r="E1293" s="45"/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5"/>
      <c r="S1293" s="45"/>
      <c r="T1293" s="45"/>
      <c r="U1293" s="45"/>
      <c r="V1293" s="45"/>
      <c r="W1293" s="45"/>
      <c r="X1293" s="45"/>
      <c r="Y1293" s="45"/>
    </row>
    <row r="1294" spans="1:25" ht="12.75">
      <c r="A1294" s="45"/>
      <c r="B1294" s="45"/>
      <c r="C1294" s="45"/>
      <c r="D1294" s="45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5"/>
      <c r="S1294" s="45"/>
      <c r="T1294" s="45"/>
      <c r="U1294" s="45"/>
      <c r="V1294" s="45"/>
      <c r="W1294" s="45"/>
      <c r="X1294" s="45"/>
      <c r="Y1294" s="45"/>
    </row>
    <row r="1295" spans="1:25" ht="12.75">
      <c r="A1295" s="45"/>
      <c r="B1295" s="45"/>
      <c r="C1295" s="45"/>
      <c r="D1295" s="45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5"/>
      <c r="S1295" s="45"/>
      <c r="T1295" s="45"/>
      <c r="U1295" s="45"/>
      <c r="V1295" s="45"/>
      <c r="W1295" s="45"/>
      <c r="X1295" s="45"/>
      <c r="Y1295" s="45"/>
    </row>
    <row r="1296" spans="1:25" ht="12.75">
      <c r="A1296" s="45"/>
      <c r="B1296" s="45"/>
      <c r="C1296" s="45"/>
      <c r="D1296" s="45"/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5"/>
      <c r="S1296" s="45"/>
      <c r="T1296" s="45"/>
      <c r="U1296" s="45"/>
      <c r="V1296" s="45"/>
      <c r="W1296" s="45"/>
      <c r="X1296" s="45"/>
      <c r="Y1296" s="45"/>
    </row>
    <row r="1297" spans="1:25" ht="12.75">
      <c r="A1297" s="45"/>
      <c r="B1297" s="45"/>
      <c r="C1297" s="45"/>
      <c r="D1297" s="45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5"/>
      <c r="S1297" s="45"/>
      <c r="T1297" s="45"/>
      <c r="U1297" s="45"/>
      <c r="V1297" s="45"/>
      <c r="W1297" s="45"/>
      <c r="X1297" s="45"/>
      <c r="Y1297" s="45"/>
    </row>
    <row r="1298" spans="1:25" ht="12.75">
      <c r="A1298" s="45"/>
      <c r="B1298" s="45"/>
      <c r="C1298" s="45"/>
      <c r="D1298" s="45"/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5"/>
      <c r="S1298" s="45"/>
      <c r="T1298" s="45"/>
      <c r="U1298" s="45"/>
      <c r="V1298" s="45"/>
      <c r="W1298" s="45"/>
      <c r="X1298" s="45"/>
      <c r="Y1298" s="45"/>
    </row>
    <row r="1299" spans="1:25" ht="12.75">
      <c r="A1299" s="45"/>
      <c r="B1299" s="45"/>
      <c r="C1299" s="45"/>
      <c r="D1299" s="45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5"/>
      <c r="S1299" s="45"/>
      <c r="T1299" s="45"/>
      <c r="U1299" s="45"/>
      <c r="V1299" s="45"/>
      <c r="W1299" s="45"/>
      <c r="X1299" s="45"/>
      <c r="Y1299" s="45"/>
    </row>
    <row r="1300" spans="1:25" ht="12.75">
      <c r="A1300" s="45"/>
      <c r="B1300" s="45"/>
      <c r="C1300" s="45"/>
      <c r="D1300" s="45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5"/>
      <c r="S1300" s="45"/>
      <c r="T1300" s="45"/>
      <c r="U1300" s="45"/>
      <c r="V1300" s="45"/>
      <c r="W1300" s="45"/>
      <c r="X1300" s="45"/>
      <c r="Y1300" s="45"/>
    </row>
    <row r="1301" spans="1:25" ht="12.75">
      <c r="A1301" s="45"/>
      <c r="B1301" s="45"/>
      <c r="C1301" s="45"/>
      <c r="D1301" s="45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5"/>
      <c r="S1301" s="45"/>
      <c r="T1301" s="45"/>
      <c r="U1301" s="45"/>
      <c r="V1301" s="45"/>
      <c r="W1301" s="45"/>
      <c r="X1301" s="45"/>
      <c r="Y1301" s="45"/>
    </row>
    <row r="1302" spans="1:25" ht="12.75">
      <c r="A1302" s="45"/>
      <c r="B1302" s="45"/>
      <c r="C1302" s="45"/>
      <c r="D1302" s="45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5"/>
      <c r="S1302" s="45"/>
      <c r="T1302" s="45"/>
      <c r="U1302" s="45"/>
      <c r="V1302" s="45"/>
      <c r="W1302" s="45"/>
      <c r="X1302" s="45"/>
      <c r="Y1302" s="45"/>
    </row>
    <row r="1303" spans="1:25" ht="12.75">
      <c r="A1303" s="45"/>
      <c r="B1303" s="45"/>
      <c r="C1303" s="45"/>
      <c r="D1303" s="45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5"/>
      <c r="S1303" s="45"/>
      <c r="T1303" s="45"/>
      <c r="U1303" s="45"/>
      <c r="V1303" s="45"/>
      <c r="W1303" s="45"/>
      <c r="X1303" s="45"/>
      <c r="Y1303" s="45"/>
    </row>
    <row r="1304" spans="1:25" ht="12.75">
      <c r="A1304" s="45"/>
      <c r="B1304" s="45"/>
      <c r="C1304" s="45"/>
      <c r="D1304" s="45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5"/>
      <c r="S1304" s="45"/>
      <c r="T1304" s="45"/>
      <c r="U1304" s="45"/>
      <c r="V1304" s="45"/>
      <c r="W1304" s="45"/>
      <c r="X1304" s="45"/>
      <c r="Y1304" s="45"/>
    </row>
    <row r="1305" spans="1:25" ht="12.75">
      <c r="A1305" s="45"/>
      <c r="B1305" s="45"/>
      <c r="C1305" s="45"/>
      <c r="D1305" s="45"/>
      <c r="E1305" s="45"/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5"/>
      <c r="S1305" s="45"/>
      <c r="T1305" s="45"/>
      <c r="U1305" s="45"/>
      <c r="V1305" s="45"/>
      <c r="W1305" s="45"/>
      <c r="X1305" s="45"/>
      <c r="Y1305" s="45"/>
    </row>
    <row r="1306" spans="1:25" ht="12.75">
      <c r="A1306" s="45"/>
      <c r="B1306" s="45"/>
      <c r="C1306" s="45"/>
      <c r="D1306" s="45"/>
      <c r="E1306" s="45"/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5"/>
      <c r="S1306" s="45"/>
      <c r="T1306" s="45"/>
      <c r="U1306" s="45"/>
      <c r="V1306" s="45"/>
      <c r="W1306" s="45"/>
      <c r="X1306" s="45"/>
      <c r="Y1306" s="45"/>
    </row>
    <row r="1307" spans="1:25" ht="12.75">
      <c r="A1307" s="45"/>
      <c r="B1307" s="45"/>
      <c r="C1307" s="45"/>
      <c r="D1307" s="45"/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5"/>
      <c r="S1307" s="45"/>
      <c r="T1307" s="45"/>
      <c r="U1307" s="45"/>
      <c r="V1307" s="45"/>
      <c r="W1307" s="45"/>
      <c r="X1307" s="45"/>
      <c r="Y1307" s="45"/>
    </row>
    <row r="1308" spans="1:25" ht="12.75">
      <c r="A1308" s="45"/>
      <c r="B1308" s="45"/>
      <c r="C1308" s="45"/>
      <c r="D1308" s="45"/>
      <c r="E1308" s="45"/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5"/>
      <c r="S1308" s="45"/>
      <c r="T1308" s="45"/>
      <c r="U1308" s="45"/>
      <c r="V1308" s="45"/>
      <c r="W1308" s="45"/>
      <c r="X1308" s="45"/>
      <c r="Y1308" s="45"/>
    </row>
    <row r="1309" spans="1:25" ht="12.75">
      <c r="A1309" s="45"/>
      <c r="B1309" s="45"/>
      <c r="C1309" s="45"/>
      <c r="D1309" s="45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5"/>
      <c r="S1309" s="45"/>
      <c r="T1309" s="45"/>
      <c r="U1309" s="45"/>
      <c r="V1309" s="45"/>
      <c r="W1309" s="45"/>
      <c r="X1309" s="45"/>
      <c r="Y1309" s="45"/>
    </row>
    <row r="1310" spans="1:25" ht="12.75">
      <c r="A1310" s="45"/>
      <c r="B1310" s="45"/>
      <c r="C1310" s="45"/>
      <c r="D1310" s="45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5"/>
      <c r="S1310" s="45"/>
      <c r="T1310" s="45"/>
      <c r="U1310" s="45"/>
      <c r="V1310" s="45"/>
      <c r="W1310" s="45"/>
      <c r="X1310" s="45"/>
      <c r="Y1310" s="45"/>
    </row>
    <row r="1311" spans="1:25" ht="12.75">
      <c r="A1311" s="45"/>
      <c r="B1311" s="45"/>
      <c r="C1311" s="45"/>
      <c r="D1311" s="45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5"/>
      <c r="S1311" s="45"/>
      <c r="T1311" s="45"/>
      <c r="U1311" s="45"/>
      <c r="V1311" s="45"/>
      <c r="W1311" s="45"/>
      <c r="X1311" s="45"/>
      <c r="Y1311" s="45"/>
    </row>
    <row r="1312" spans="1:25" ht="12.75">
      <c r="A1312" s="45"/>
      <c r="B1312" s="45"/>
      <c r="C1312" s="45"/>
      <c r="D1312" s="45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5"/>
      <c r="S1312" s="45"/>
      <c r="T1312" s="45"/>
      <c r="U1312" s="45"/>
      <c r="V1312" s="45"/>
      <c r="W1312" s="45"/>
      <c r="X1312" s="45"/>
      <c r="Y1312" s="45"/>
    </row>
    <row r="1313" spans="1:25" ht="12.75">
      <c r="A1313" s="45"/>
      <c r="B1313" s="45"/>
      <c r="C1313" s="45"/>
      <c r="D1313" s="45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5"/>
      <c r="S1313" s="45"/>
      <c r="T1313" s="45"/>
      <c r="U1313" s="45"/>
      <c r="V1313" s="45"/>
      <c r="W1313" s="45"/>
      <c r="X1313" s="45"/>
      <c r="Y1313" s="45"/>
    </row>
    <row r="1314" spans="1:25" ht="12.75">
      <c r="A1314" s="45"/>
      <c r="B1314" s="45"/>
      <c r="C1314" s="45"/>
      <c r="D1314" s="45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5"/>
      <c r="S1314" s="45"/>
      <c r="T1314" s="45"/>
      <c r="U1314" s="45"/>
      <c r="V1314" s="45"/>
      <c r="W1314" s="45"/>
      <c r="X1314" s="45"/>
      <c r="Y1314" s="45"/>
    </row>
    <row r="1315" spans="1:25" ht="12.75">
      <c r="A1315" s="45"/>
      <c r="B1315" s="45"/>
      <c r="C1315" s="45"/>
      <c r="D1315" s="45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5"/>
      <c r="S1315" s="45"/>
      <c r="T1315" s="45"/>
      <c r="U1315" s="45"/>
      <c r="V1315" s="45"/>
      <c r="W1315" s="45"/>
      <c r="X1315" s="45"/>
      <c r="Y1315" s="45"/>
    </row>
    <row r="1316" spans="1:25" ht="12.75">
      <c r="A1316" s="45"/>
      <c r="B1316" s="45"/>
      <c r="C1316" s="45"/>
      <c r="D1316" s="45"/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5"/>
      <c r="S1316" s="45"/>
      <c r="T1316" s="45"/>
      <c r="U1316" s="45"/>
      <c r="V1316" s="45"/>
      <c r="W1316" s="45"/>
      <c r="X1316" s="45"/>
      <c r="Y1316" s="45"/>
    </row>
    <row r="1317" spans="1:25" ht="12.75">
      <c r="A1317" s="45"/>
      <c r="B1317" s="45"/>
      <c r="C1317" s="45"/>
      <c r="D1317" s="45"/>
      <c r="E1317" s="45"/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5"/>
      <c r="S1317" s="45"/>
      <c r="T1317" s="45"/>
      <c r="U1317" s="45"/>
      <c r="V1317" s="45"/>
      <c r="W1317" s="45"/>
      <c r="X1317" s="45"/>
      <c r="Y1317" s="45"/>
    </row>
    <row r="1318" spans="1:25" ht="12.75">
      <c r="A1318" s="45"/>
      <c r="B1318" s="45"/>
      <c r="C1318" s="45"/>
      <c r="D1318" s="45"/>
      <c r="E1318" s="45"/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5"/>
      <c r="S1318" s="45"/>
      <c r="T1318" s="45"/>
      <c r="U1318" s="45"/>
      <c r="V1318" s="45"/>
      <c r="W1318" s="45"/>
      <c r="X1318" s="45"/>
      <c r="Y1318" s="45"/>
    </row>
    <row r="1319" spans="1:25" ht="12.75">
      <c r="A1319" s="45"/>
      <c r="B1319" s="45"/>
      <c r="C1319" s="45"/>
      <c r="D1319" s="45"/>
      <c r="E1319" s="45"/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5"/>
      <c r="S1319" s="45"/>
      <c r="T1319" s="45"/>
      <c r="U1319" s="45"/>
      <c r="V1319" s="45"/>
      <c r="W1319" s="45"/>
      <c r="X1319" s="45"/>
      <c r="Y1319" s="45"/>
    </row>
    <row r="1320" spans="1:25" ht="12.75">
      <c r="A1320" s="45"/>
      <c r="B1320" s="45"/>
      <c r="C1320" s="45"/>
      <c r="D1320" s="45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5"/>
      <c r="S1320" s="45"/>
      <c r="T1320" s="45"/>
      <c r="U1320" s="45"/>
      <c r="V1320" s="45"/>
      <c r="W1320" s="45"/>
      <c r="X1320" s="45"/>
      <c r="Y1320" s="45"/>
    </row>
    <row r="1321" spans="1:25" ht="12.75">
      <c r="A1321" s="45"/>
      <c r="B1321" s="45"/>
      <c r="C1321" s="45"/>
      <c r="D1321" s="45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5"/>
      <c r="S1321" s="45"/>
      <c r="T1321" s="45"/>
      <c r="U1321" s="45"/>
      <c r="V1321" s="45"/>
      <c r="W1321" s="45"/>
      <c r="X1321" s="45"/>
      <c r="Y1321" s="45"/>
    </row>
    <row r="1322" spans="1:25" ht="12.75">
      <c r="A1322" s="45"/>
      <c r="B1322" s="45"/>
      <c r="C1322" s="45"/>
      <c r="D1322" s="45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5"/>
      <c r="S1322" s="45"/>
      <c r="T1322" s="45"/>
      <c r="U1322" s="45"/>
      <c r="V1322" s="45"/>
      <c r="W1322" s="45"/>
      <c r="X1322" s="45"/>
      <c r="Y1322" s="45"/>
    </row>
    <row r="1323" spans="1:25" ht="12.75">
      <c r="A1323" s="45"/>
      <c r="B1323" s="45"/>
      <c r="C1323" s="45"/>
      <c r="D1323" s="45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5"/>
      <c r="S1323" s="45"/>
      <c r="T1323" s="45"/>
      <c r="U1323" s="45"/>
      <c r="V1323" s="45"/>
      <c r="W1323" s="45"/>
      <c r="X1323" s="45"/>
      <c r="Y1323" s="45"/>
    </row>
    <row r="1324" spans="1:25" ht="12.75">
      <c r="A1324" s="45"/>
      <c r="B1324" s="45"/>
      <c r="C1324" s="45"/>
      <c r="D1324" s="45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5"/>
      <c r="S1324" s="45"/>
      <c r="T1324" s="45"/>
      <c r="U1324" s="45"/>
      <c r="V1324" s="45"/>
      <c r="W1324" s="45"/>
      <c r="X1324" s="45"/>
      <c r="Y1324" s="45"/>
    </row>
    <row r="1325" spans="1:25" ht="12.75">
      <c r="A1325" s="45"/>
      <c r="B1325" s="45"/>
      <c r="C1325" s="45"/>
      <c r="D1325" s="45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5"/>
      <c r="S1325" s="45"/>
      <c r="T1325" s="45"/>
      <c r="U1325" s="45"/>
      <c r="V1325" s="45"/>
      <c r="W1325" s="45"/>
      <c r="X1325" s="45"/>
      <c r="Y1325" s="45"/>
    </row>
    <row r="1326" spans="1:25" ht="12.75">
      <c r="A1326" s="45"/>
      <c r="B1326" s="45"/>
      <c r="C1326" s="45"/>
      <c r="D1326" s="45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5"/>
      <c r="S1326" s="45"/>
      <c r="T1326" s="45"/>
      <c r="U1326" s="45"/>
      <c r="V1326" s="45"/>
      <c r="W1326" s="45"/>
      <c r="X1326" s="45"/>
      <c r="Y1326" s="45"/>
    </row>
    <row r="1327" spans="1:25" ht="12.75">
      <c r="A1327" s="45"/>
      <c r="B1327" s="45"/>
      <c r="C1327" s="45"/>
      <c r="D1327" s="45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5"/>
      <c r="S1327" s="45"/>
      <c r="T1327" s="45"/>
      <c r="U1327" s="45"/>
      <c r="V1327" s="45"/>
      <c r="W1327" s="45"/>
      <c r="X1327" s="45"/>
      <c r="Y1327" s="45"/>
    </row>
    <row r="1328" spans="1:25" ht="12.75">
      <c r="A1328" s="45"/>
      <c r="B1328" s="45"/>
      <c r="C1328" s="45"/>
      <c r="D1328" s="45"/>
      <c r="E1328" s="45"/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5"/>
      <c r="S1328" s="45"/>
      <c r="T1328" s="45"/>
      <c r="U1328" s="45"/>
      <c r="V1328" s="45"/>
      <c r="W1328" s="45"/>
      <c r="X1328" s="45"/>
      <c r="Y1328" s="45"/>
    </row>
    <row r="1329" spans="1:25" ht="12.75">
      <c r="A1329" s="45"/>
      <c r="B1329" s="45"/>
      <c r="C1329" s="45"/>
      <c r="D1329" s="45"/>
      <c r="E1329" s="45"/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5"/>
      <c r="S1329" s="45"/>
      <c r="T1329" s="45"/>
      <c r="U1329" s="45"/>
      <c r="V1329" s="45"/>
      <c r="W1329" s="45"/>
      <c r="X1329" s="45"/>
      <c r="Y1329" s="45"/>
    </row>
    <row r="1330" spans="1:25" ht="12.75">
      <c r="A1330" s="45"/>
      <c r="B1330" s="45"/>
      <c r="C1330" s="45"/>
      <c r="D1330" s="45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5"/>
      <c r="S1330" s="45"/>
      <c r="T1330" s="45"/>
      <c r="U1330" s="45"/>
      <c r="V1330" s="45"/>
      <c r="W1330" s="45"/>
      <c r="X1330" s="45"/>
      <c r="Y1330" s="45"/>
    </row>
    <row r="1331" spans="1:25" ht="12.75">
      <c r="A1331" s="45"/>
      <c r="B1331" s="45"/>
      <c r="C1331" s="45"/>
      <c r="D1331" s="45"/>
      <c r="E1331" s="45"/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5"/>
      <c r="S1331" s="45"/>
      <c r="T1331" s="45"/>
      <c r="U1331" s="45"/>
      <c r="V1331" s="45"/>
      <c r="W1331" s="45"/>
      <c r="X1331" s="45"/>
      <c r="Y1331" s="45"/>
    </row>
    <row r="1332" spans="1:25" ht="12.75">
      <c r="A1332" s="45"/>
      <c r="B1332" s="45"/>
      <c r="C1332" s="45"/>
      <c r="D1332" s="45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5"/>
      <c r="S1332" s="45"/>
      <c r="T1332" s="45"/>
      <c r="U1332" s="45"/>
      <c r="V1332" s="45"/>
      <c r="W1332" s="45"/>
      <c r="X1332" s="45"/>
      <c r="Y1332" s="45"/>
    </row>
    <row r="1333" spans="1:25" ht="12.75">
      <c r="A1333" s="45"/>
      <c r="B1333" s="45"/>
      <c r="C1333" s="45"/>
      <c r="D1333" s="45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5"/>
      <c r="S1333" s="45"/>
      <c r="T1333" s="45"/>
      <c r="U1333" s="45"/>
      <c r="V1333" s="45"/>
      <c r="W1333" s="45"/>
      <c r="X1333" s="45"/>
      <c r="Y1333" s="45"/>
    </row>
    <row r="1334" spans="1:25" ht="12.75">
      <c r="A1334" s="45"/>
      <c r="B1334" s="45"/>
      <c r="C1334" s="45"/>
      <c r="D1334" s="45"/>
      <c r="E1334" s="45"/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5"/>
      <c r="S1334" s="45"/>
      <c r="T1334" s="45"/>
      <c r="U1334" s="45"/>
      <c r="V1334" s="45"/>
      <c r="W1334" s="45"/>
      <c r="X1334" s="45"/>
      <c r="Y1334" s="45"/>
    </row>
    <row r="1335" spans="1:25" ht="12.75">
      <c r="A1335" s="45"/>
      <c r="B1335" s="45"/>
      <c r="C1335" s="45"/>
      <c r="D1335" s="45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5"/>
      <c r="S1335" s="45"/>
      <c r="T1335" s="45"/>
      <c r="U1335" s="45"/>
      <c r="V1335" s="45"/>
      <c r="W1335" s="45"/>
      <c r="X1335" s="45"/>
      <c r="Y1335" s="45"/>
    </row>
    <row r="1336" spans="1:25" ht="12.75">
      <c r="A1336" s="45"/>
      <c r="B1336" s="45"/>
      <c r="C1336" s="45"/>
      <c r="D1336" s="45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5"/>
      <c r="S1336" s="45"/>
      <c r="T1336" s="45"/>
      <c r="U1336" s="45"/>
      <c r="V1336" s="45"/>
      <c r="W1336" s="45"/>
      <c r="X1336" s="45"/>
      <c r="Y1336" s="45"/>
    </row>
    <row r="1337" spans="1:25" ht="12.75">
      <c r="A1337" s="45"/>
      <c r="B1337" s="45"/>
      <c r="C1337" s="45"/>
      <c r="D1337" s="45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5"/>
      <c r="S1337" s="45"/>
      <c r="T1337" s="45"/>
      <c r="U1337" s="45"/>
      <c r="V1337" s="45"/>
      <c r="W1337" s="45"/>
      <c r="X1337" s="45"/>
      <c r="Y1337" s="45"/>
    </row>
    <row r="1338" spans="1:25" ht="12.75">
      <c r="A1338" s="45"/>
      <c r="B1338" s="45"/>
      <c r="C1338" s="45"/>
      <c r="D1338" s="45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5"/>
      <c r="S1338" s="45"/>
      <c r="T1338" s="45"/>
      <c r="U1338" s="45"/>
      <c r="V1338" s="45"/>
      <c r="W1338" s="45"/>
      <c r="X1338" s="45"/>
      <c r="Y1338" s="45"/>
    </row>
    <row r="1339" spans="1:25" ht="12.75">
      <c r="A1339" s="45"/>
      <c r="B1339" s="45"/>
      <c r="C1339" s="45"/>
      <c r="D1339" s="45"/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5"/>
      <c r="S1339" s="45"/>
      <c r="T1339" s="45"/>
      <c r="U1339" s="45"/>
      <c r="V1339" s="45"/>
      <c r="W1339" s="45"/>
      <c r="X1339" s="45"/>
      <c r="Y1339" s="45"/>
    </row>
    <row r="1340" spans="1:25" ht="12.75">
      <c r="A1340" s="45"/>
      <c r="B1340" s="45"/>
      <c r="C1340" s="45"/>
      <c r="D1340" s="45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5"/>
      <c r="S1340" s="45"/>
      <c r="T1340" s="45"/>
      <c r="U1340" s="45"/>
      <c r="V1340" s="45"/>
      <c r="W1340" s="45"/>
      <c r="X1340" s="45"/>
      <c r="Y1340" s="45"/>
    </row>
    <row r="1341" spans="1:25" ht="12.75">
      <c r="A1341" s="45"/>
      <c r="B1341" s="45"/>
      <c r="C1341" s="45"/>
      <c r="D1341" s="45"/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5"/>
      <c r="S1341" s="45"/>
      <c r="T1341" s="45"/>
      <c r="U1341" s="45"/>
      <c r="V1341" s="45"/>
      <c r="W1341" s="45"/>
      <c r="X1341" s="45"/>
      <c r="Y1341" s="45"/>
    </row>
    <row r="1342" spans="1:25" ht="12.75">
      <c r="A1342" s="45"/>
      <c r="B1342" s="45"/>
      <c r="C1342" s="45"/>
      <c r="D1342" s="45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5"/>
      <c r="S1342" s="45"/>
      <c r="T1342" s="45"/>
      <c r="U1342" s="45"/>
      <c r="V1342" s="45"/>
      <c r="W1342" s="45"/>
      <c r="X1342" s="45"/>
      <c r="Y1342" s="45"/>
    </row>
    <row r="1343" spans="1:25" ht="12.75">
      <c r="A1343" s="45"/>
      <c r="B1343" s="45"/>
      <c r="C1343" s="45"/>
      <c r="D1343" s="45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5"/>
      <c r="S1343" s="45"/>
      <c r="T1343" s="45"/>
      <c r="U1343" s="45"/>
      <c r="V1343" s="45"/>
      <c r="W1343" s="45"/>
      <c r="X1343" s="45"/>
      <c r="Y1343" s="45"/>
    </row>
    <row r="1344" spans="1:25" ht="12.75">
      <c r="A1344" s="45"/>
      <c r="B1344" s="45"/>
      <c r="C1344" s="45"/>
      <c r="D1344" s="45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5"/>
      <c r="S1344" s="45"/>
      <c r="T1344" s="45"/>
      <c r="U1344" s="45"/>
      <c r="V1344" s="45"/>
      <c r="W1344" s="45"/>
      <c r="X1344" s="45"/>
      <c r="Y1344" s="45"/>
    </row>
    <row r="1345" spans="1:25" ht="12.75">
      <c r="A1345" s="45"/>
      <c r="B1345" s="45"/>
      <c r="C1345" s="45"/>
      <c r="D1345" s="45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5"/>
      <c r="S1345" s="45"/>
      <c r="T1345" s="45"/>
      <c r="U1345" s="45"/>
      <c r="V1345" s="45"/>
      <c r="W1345" s="45"/>
      <c r="X1345" s="45"/>
      <c r="Y1345" s="45"/>
    </row>
    <row r="1346" spans="1:25" ht="12.75">
      <c r="A1346" s="45"/>
      <c r="B1346" s="45"/>
      <c r="C1346" s="45"/>
      <c r="D1346" s="45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5"/>
      <c r="S1346" s="45"/>
      <c r="T1346" s="45"/>
      <c r="U1346" s="45"/>
      <c r="V1346" s="45"/>
      <c r="W1346" s="45"/>
      <c r="X1346" s="45"/>
      <c r="Y1346" s="45"/>
    </row>
    <row r="1347" spans="1:25" ht="12.75">
      <c r="A1347" s="45"/>
      <c r="B1347" s="45"/>
      <c r="C1347" s="45"/>
      <c r="D1347" s="45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5"/>
      <c r="S1347" s="45"/>
      <c r="T1347" s="45"/>
      <c r="U1347" s="45"/>
      <c r="V1347" s="45"/>
      <c r="W1347" s="45"/>
      <c r="X1347" s="45"/>
      <c r="Y1347" s="45"/>
    </row>
    <row r="1348" spans="1:25" ht="12.75">
      <c r="A1348" s="45"/>
      <c r="B1348" s="45"/>
      <c r="C1348" s="45"/>
      <c r="D1348" s="45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5"/>
      <c r="S1348" s="45"/>
      <c r="T1348" s="45"/>
      <c r="U1348" s="45"/>
      <c r="V1348" s="45"/>
      <c r="W1348" s="45"/>
      <c r="X1348" s="45"/>
      <c r="Y1348" s="45"/>
    </row>
    <row r="1349" spans="1:25" ht="12.75">
      <c r="A1349" s="45"/>
      <c r="B1349" s="45"/>
      <c r="C1349" s="45"/>
      <c r="D1349" s="45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5"/>
      <c r="S1349" s="45"/>
      <c r="T1349" s="45"/>
      <c r="U1349" s="45"/>
      <c r="V1349" s="45"/>
      <c r="W1349" s="45"/>
      <c r="X1349" s="45"/>
      <c r="Y1349" s="45"/>
    </row>
    <row r="1350" spans="1:25" ht="12.75">
      <c r="A1350" s="45"/>
      <c r="B1350" s="45"/>
      <c r="C1350" s="45"/>
      <c r="D1350" s="45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5"/>
      <c r="S1350" s="45"/>
      <c r="T1350" s="45"/>
      <c r="U1350" s="45"/>
      <c r="V1350" s="45"/>
      <c r="W1350" s="45"/>
      <c r="X1350" s="45"/>
      <c r="Y1350" s="45"/>
    </row>
    <row r="1351" spans="1:25" ht="12.75">
      <c r="A1351" s="45"/>
      <c r="B1351" s="45"/>
      <c r="C1351" s="45"/>
      <c r="D1351" s="45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5"/>
      <c r="S1351" s="45"/>
      <c r="T1351" s="45"/>
      <c r="U1351" s="45"/>
      <c r="V1351" s="45"/>
      <c r="W1351" s="45"/>
      <c r="X1351" s="45"/>
      <c r="Y1351" s="45"/>
    </row>
    <row r="1352" spans="1:25" ht="12.75">
      <c r="A1352" s="45"/>
      <c r="B1352" s="45"/>
      <c r="C1352" s="45"/>
      <c r="D1352" s="45"/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5"/>
      <c r="S1352" s="45"/>
      <c r="T1352" s="45"/>
      <c r="U1352" s="45"/>
      <c r="V1352" s="45"/>
      <c r="W1352" s="45"/>
      <c r="X1352" s="45"/>
      <c r="Y1352" s="45"/>
    </row>
    <row r="1353" spans="1:25" ht="12.75">
      <c r="A1353" s="45"/>
      <c r="B1353" s="45"/>
      <c r="C1353" s="45"/>
      <c r="D1353" s="45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5"/>
      <c r="S1353" s="45"/>
      <c r="T1353" s="45"/>
      <c r="U1353" s="45"/>
      <c r="V1353" s="45"/>
      <c r="W1353" s="45"/>
      <c r="X1353" s="45"/>
      <c r="Y1353" s="45"/>
    </row>
    <row r="1354" spans="1:25" ht="12.75">
      <c r="A1354" s="45"/>
      <c r="B1354" s="45"/>
      <c r="C1354" s="45"/>
      <c r="D1354" s="45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5"/>
      <c r="S1354" s="45"/>
      <c r="T1354" s="45"/>
      <c r="U1354" s="45"/>
      <c r="V1354" s="45"/>
      <c r="W1354" s="45"/>
      <c r="X1354" s="45"/>
      <c r="Y1354" s="45"/>
    </row>
    <row r="1355" spans="1:25" ht="12.75">
      <c r="A1355" s="45"/>
      <c r="B1355" s="45"/>
      <c r="C1355" s="45"/>
      <c r="D1355" s="45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5"/>
      <c r="S1355" s="45"/>
      <c r="T1355" s="45"/>
      <c r="U1355" s="45"/>
      <c r="V1355" s="45"/>
      <c r="W1355" s="45"/>
      <c r="X1355" s="45"/>
      <c r="Y1355" s="45"/>
    </row>
    <row r="1356" spans="1:25" ht="12.75">
      <c r="A1356" s="45"/>
      <c r="B1356" s="45"/>
      <c r="C1356" s="45"/>
      <c r="D1356" s="45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5"/>
      <c r="S1356" s="45"/>
      <c r="T1356" s="45"/>
      <c r="U1356" s="45"/>
      <c r="V1356" s="45"/>
      <c r="W1356" s="45"/>
      <c r="X1356" s="45"/>
      <c r="Y1356" s="45"/>
    </row>
    <row r="1357" spans="1:25" ht="12.75">
      <c r="A1357" s="45"/>
      <c r="B1357" s="45"/>
      <c r="C1357" s="45"/>
      <c r="D1357" s="45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5"/>
      <c r="S1357" s="45"/>
      <c r="T1357" s="45"/>
      <c r="U1357" s="45"/>
      <c r="V1357" s="45"/>
      <c r="W1357" s="45"/>
      <c r="X1357" s="45"/>
      <c r="Y1357" s="45"/>
    </row>
    <row r="1358" spans="1:25" ht="12.75">
      <c r="A1358" s="45"/>
      <c r="B1358" s="45"/>
      <c r="C1358" s="45"/>
      <c r="D1358" s="45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5"/>
      <c r="S1358" s="45"/>
      <c r="T1358" s="45"/>
      <c r="U1358" s="45"/>
      <c r="V1358" s="45"/>
      <c r="W1358" s="45"/>
      <c r="X1358" s="45"/>
      <c r="Y1358" s="45"/>
    </row>
    <row r="1359" spans="1:25" ht="12.75">
      <c r="A1359" s="45"/>
      <c r="B1359" s="45"/>
      <c r="C1359" s="45"/>
      <c r="D1359" s="45"/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5"/>
      <c r="S1359" s="45"/>
      <c r="T1359" s="45"/>
      <c r="U1359" s="45"/>
      <c r="V1359" s="45"/>
      <c r="W1359" s="45"/>
      <c r="X1359" s="45"/>
      <c r="Y1359" s="45"/>
    </row>
    <row r="1360" spans="1:25" ht="12.75">
      <c r="A1360" s="45"/>
      <c r="B1360" s="45"/>
      <c r="C1360" s="45"/>
      <c r="D1360" s="45"/>
      <c r="E1360" s="45"/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5"/>
      <c r="S1360" s="45"/>
      <c r="T1360" s="45"/>
      <c r="U1360" s="45"/>
      <c r="V1360" s="45"/>
      <c r="W1360" s="45"/>
      <c r="X1360" s="45"/>
      <c r="Y1360" s="45"/>
    </row>
    <row r="1361" spans="1:25" ht="12.75">
      <c r="A1361" s="45"/>
      <c r="B1361" s="45"/>
      <c r="C1361" s="45"/>
      <c r="D1361" s="45"/>
      <c r="E1361" s="45"/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5"/>
      <c r="S1361" s="45"/>
      <c r="T1361" s="45"/>
      <c r="U1361" s="45"/>
      <c r="V1361" s="45"/>
      <c r="W1361" s="45"/>
      <c r="X1361" s="45"/>
      <c r="Y1361" s="45"/>
    </row>
    <row r="1362" spans="1:25" ht="12.75">
      <c r="A1362" s="45"/>
      <c r="B1362" s="45"/>
      <c r="C1362" s="45"/>
      <c r="D1362" s="45"/>
      <c r="E1362" s="45"/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5"/>
      <c r="S1362" s="45"/>
      <c r="T1362" s="45"/>
      <c r="U1362" s="45"/>
      <c r="V1362" s="45"/>
      <c r="W1362" s="45"/>
      <c r="X1362" s="45"/>
      <c r="Y1362" s="45"/>
    </row>
    <row r="1363" spans="1:25" ht="12.75">
      <c r="A1363" s="45"/>
      <c r="B1363" s="45"/>
      <c r="C1363" s="45"/>
      <c r="D1363" s="45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5"/>
      <c r="S1363" s="45"/>
      <c r="T1363" s="45"/>
      <c r="U1363" s="45"/>
      <c r="V1363" s="45"/>
      <c r="W1363" s="45"/>
      <c r="X1363" s="45"/>
      <c r="Y1363" s="45"/>
    </row>
    <row r="1364" spans="1:25" ht="12.75">
      <c r="A1364" s="45"/>
      <c r="B1364" s="45"/>
      <c r="C1364" s="45"/>
      <c r="D1364" s="45"/>
      <c r="E1364" s="45"/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5"/>
      <c r="S1364" s="45"/>
      <c r="T1364" s="45"/>
      <c r="U1364" s="45"/>
      <c r="V1364" s="45"/>
      <c r="W1364" s="45"/>
      <c r="X1364" s="45"/>
      <c r="Y1364" s="45"/>
    </row>
    <row r="1365" spans="1:25" ht="12.75">
      <c r="A1365" s="45"/>
      <c r="B1365" s="45"/>
      <c r="C1365" s="45"/>
      <c r="D1365" s="45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5"/>
      <c r="S1365" s="45"/>
      <c r="T1365" s="45"/>
      <c r="U1365" s="45"/>
      <c r="V1365" s="45"/>
      <c r="W1365" s="45"/>
      <c r="X1365" s="45"/>
      <c r="Y1365" s="45"/>
    </row>
    <row r="1366" spans="1:25" ht="12.75">
      <c r="A1366" s="45"/>
      <c r="B1366" s="45"/>
      <c r="C1366" s="45"/>
      <c r="D1366" s="45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5"/>
      <c r="S1366" s="45"/>
      <c r="T1366" s="45"/>
      <c r="U1366" s="45"/>
      <c r="V1366" s="45"/>
      <c r="W1366" s="45"/>
      <c r="X1366" s="45"/>
      <c r="Y1366" s="45"/>
    </row>
    <row r="1367" spans="1:25" ht="12.75">
      <c r="A1367" s="45"/>
      <c r="B1367" s="45"/>
      <c r="C1367" s="45"/>
      <c r="D1367" s="45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5"/>
      <c r="S1367" s="45"/>
      <c r="T1367" s="45"/>
      <c r="U1367" s="45"/>
      <c r="V1367" s="45"/>
      <c r="W1367" s="45"/>
      <c r="X1367" s="45"/>
      <c r="Y1367" s="45"/>
    </row>
    <row r="1368" spans="1:25" ht="12.75">
      <c r="A1368" s="45"/>
      <c r="B1368" s="45"/>
      <c r="C1368" s="45"/>
      <c r="D1368" s="45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5"/>
      <c r="S1368" s="45"/>
      <c r="T1368" s="45"/>
      <c r="U1368" s="45"/>
      <c r="V1368" s="45"/>
      <c r="W1368" s="45"/>
      <c r="X1368" s="45"/>
      <c r="Y1368" s="45"/>
    </row>
    <row r="1369" spans="1:25" ht="12.75">
      <c r="A1369" s="45"/>
      <c r="B1369" s="45"/>
      <c r="C1369" s="45"/>
      <c r="D1369" s="45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5"/>
      <c r="S1369" s="45"/>
      <c r="T1369" s="45"/>
      <c r="U1369" s="45"/>
      <c r="V1369" s="45"/>
      <c r="W1369" s="45"/>
      <c r="X1369" s="45"/>
      <c r="Y1369" s="45"/>
    </row>
    <row r="1370" spans="1:25" ht="12.75">
      <c r="A1370" s="45"/>
      <c r="B1370" s="45"/>
      <c r="C1370" s="45"/>
      <c r="D1370" s="45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5"/>
      <c r="S1370" s="45"/>
      <c r="T1370" s="45"/>
      <c r="U1370" s="45"/>
      <c r="V1370" s="45"/>
      <c r="W1370" s="45"/>
      <c r="X1370" s="45"/>
      <c r="Y1370" s="45"/>
    </row>
    <row r="1371" spans="1:25" ht="12.75">
      <c r="A1371" s="45"/>
      <c r="B1371" s="45"/>
      <c r="C1371" s="45"/>
      <c r="D1371" s="45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5"/>
      <c r="S1371" s="45"/>
      <c r="T1371" s="45"/>
      <c r="U1371" s="45"/>
      <c r="V1371" s="45"/>
      <c r="W1371" s="45"/>
      <c r="X1371" s="45"/>
      <c r="Y1371" s="45"/>
    </row>
    <row r="1372" spans="1:25" ht="12.75">
      <c r="A1372" s="45"/>
      <c r="B1372" s="45"/>
      <c r="C1372" s="45"/>
      <c r="D1372" s="45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  <c r="X1372" s="45"/>
      <c r="Y1372" s="45"/>
    </row>
    <row r="1373" spans="1:25" ht="12.75">
      <c r="A1373" s="45"/>
      <c r="B1373" s="45"/>
      <c r="C1373" s="45"/>
      <c r="D1373" s="45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45"/>
      <c r="V1373" s="45"/>
      <c r="W1373" s="45"/>
      <c r="X1373" s="45"/>
      <c r="Y1373" s="45"/>
    </row>
    <row r="1374" spans="1:25" ht="12.75">
      <c r="A1374" s="45"/>
      <c r="B1374" s="45"/>
      <c r="C1374" s="45"/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5"/>
      <c r="X1374" s="45"/>
      <c r="Y1374" s="45"/>
    </row>
    <row r="1375" spans="1:25" ht="12.75">
      <c r="A1375" s="45"/>
      <c r="B1375" s="45"/>
      <c r="C1375" s="45"/>
      <c r="D1375" s="45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5"/>
      <c r="S1375" s="45"/>
      <c r="T1375" s="45"/>
      <c r="U1375" s="45"/>
      <c r="V1375" s="45"/>
      <c r="W1375" s="45"/>
      <c r="X1375" s="45"/>
      <c r="Y1375" s="45"/>
    </row>
    <row r="1376" spans="1:25" ht="12.75">
      <c r="A1376" s="45"/>
      <c r="B1376" s="45"/>
      <c r="C1376" s="45"/>
      <c r="D1376" s="45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5"/>
      <c r="S1376" s="45"/>
      <c r="T1376" s="45"/>
      <c r="U1376" s="45"/>
      <c r="V1376" s="45"/>
      <c r="W1376" s="45"/>
      <c r="X1376" s="45"/>
      <c r="Y1376" s="45"/>
    </row>
    <row r="1377" spans="1:25" ht="12.75">
      <c r="A1377" s="45"/>
      <c r="B1377" s="45"/>
      <c r="C1377" s="45"/>
      <c r="D1377" s="45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5"/>
      <c r="S1377" s="45"/>
      <c r="T1377" s="45"/>
      <c r="U1377" s="45"/>
      <c r="V1377" s="45"/>
      <c r="W1377" s="45"/>
      <c r="X1377" s="45"/>
      <c r="Y1377" s="45"/>
    </row>
    <row r="1378" spans="1:25" ht="12.75">
      <c r="A1378" s="45"/>
      <c r="B1378" s="45"/>
      <c r="C1378" s="45"/>
      <c r="D1378" s="45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5"/>
      <c r="S1378" s="45"/>
      <c r="T1378" s="45"/>
      <c r="U1378" s="45"/>
      <c r="V1378" s="45"/>
      <c r="W1378" s="45"/>
      <c r="X1378" s="45"/>
      <c r="Y1378" s="45"/>
    </row>
    <row r="1379" spans="1:25" ht="12.75">
      <c r="A1379" s="45"/>
      <c r="B1379" s="45"/>
      <c r="C1379" s="45"/>
      <c r="D1379" s="45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5"/>
      <c r="S1379" s="45"/>
      <c r="T1379" s="45"/>
      <c r="U1379" s="45"/>
      <c r="V1379" s="45"/>
      <c r="W1379" s="45"/>
      <c r="X1379" s="45"/>
      <c r="Y1379" s="45"/>
    </row>
    <row r="1380" spans="1:25" ht="12.75">
      <c r="A1380" s="45"/>
      <c r="B1380" s="45"/>
      <c r="C1380" s="45"/>
      <c r="D1380" s="45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5"/>
      <c r="S1380" s="45"/>
      <c r="T1380" s="45"/>
      <c r="U1380" s="45"/>
      <c r="V1380" s="45"/>
      <c r="W1380" s="45"/>
      <c r="X1380" s="45"/>
      <c r="Y1380" s="45"/>
    </row>
    <row r="1381" spans="1:25" ht="12.75">
      <c r="A1381" s="45"/>
      <c r="B1381" s="45"/>
      <c r="C1381" s="45"/>
      <c r="D1381" s="45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5"/>
      <c r="S1381" s="45"/>
      <c r="T1381" s="45"/>
      <c r="U1381" s="45"/>
      <c r="V1381" s="45"/>
      <c r="W1381" s="45"/>
      <c r="X1381" s="45"/>
      <c r="Y1381" s="45"/>
    </row>
    <row r="1382" spans="1:25" ht="12.75">
      <c r="A1382" s="45"/>
      <c r="B1382" s="45"/>
      <c r="C1382" s="45"/>
      <c r="D1382" s="45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5"/>
      <c r="S1382" s="45"/>
      <c r="T1382" s="45"/>
      <c r="U1382" s="45"/>
      <c r="V1382" s="45"/>
      <c r="W1382" s="45"/>
      <c r="X1382" s="45"/>
      <c r="Y1382" s="45"/>
    </row>
    <row r="1383" spans="1:25" ht="12.75">
      <c r="A1383" s="45"/>
      <c r="B1383" s="45"/>
      <c r="C1383" s="45"/>
      <c r="D1383" s="45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5"/>
      <c r="S1383" s="45"/>
      <c r="T1383" s="45"/>
      <c r="U1383" s="45"/>
      <c r="V1383" s="45"/>
      <c r="W1383" s="45"/>
      <c r="X1383" s="45"/>
      <c r="Y1383" s="45"/>
    </row>
    <row r="1384" spans="1:25" ht="12.75">
      <c r="A1384" s="45"/>
      <c r="B1384" s="45"/>
      <c r="C1384" s="45"/>
      <c r="D1384" s="45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5"/>
      <c r="S1384" s="45"/>
      <c r="T1384" s="45"/>
      <c r="U1384" s="45"/>
      <c r="V1384" s="45"/>
      <c r="W1384" s="45"/>
      <c r="X1384" s="45"/>
      <c r="Y1384" s="45"/>
    </row>
    <row r="1385" spans="1:25" ht="12.75">
      <c r="A1385" s="45"/>
      <c r="B1385" s="45"/>
      <c r="C1385" s="45"/>
      <c r="D1385" s="45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5"/>
      <c r="S1385" s="45"/>
      <c r="T1385" s="45"/>
      <c r="U1385" s="45"/>
      <c r="V1385" s="45"/>
      <c r="W1385" s="45"/>
      <c r="X1385" s="45"/>
      <c r="Y1385" s="45"/>
    </row>
    <row r="1386" spans="1:25" ht="12.75">
      <c r="A1386" s="45"/>
      <c r="B1386" s="45"/>
      <c r="C1386" s="45"/>
      <c r="D1386" s="45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5"/>
      <c r="S1386" s="45"/>
      <c r="T1386" s="45"/>
      <c r="U1386" s="45"/>
      <c r="V1386" s="45"/>
      <c r="W1386" s="45"/>
      <c r="X1386" s="45"/>
      <c r="Y1386" s="45"/>
    </row>
    <row r="1387" spans="1:25" ht="12.75">
      <c r="A1387" s="45"/>
      <c r="B1387" s="45"/>
      <c r="C1387" s="45"/>
      <c r="D1387" s="45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5"/>
      <c r="S1387" s="45"/>
      <c r="T1387" s="45"/>
      <c r="U1387" s="45"/>
      <c r="V1387" s="45"/>
      <c r="W1387" s="45"/>
      <c r="X1387" s="45"/>
      <c r="Y1387" s="45"/>
    </row>
    <row r="1388" spans="1:25" ht="12.75">
      <c r="A1388" s="45"/>
      <c r="B1388" s="45"/>
      <c r="C1388" s="45"/>
      <c r="D1388" s="45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5"/>
      <c r="S1388" s="45"/>
      <c r="T1388" s="45"/>
      <c r="U1388" s="45"/>
      <c r="V1388" s="45"/>
      <c r="W1388" s="45"/>
      <c r="X1388" s="45"/>
      <c r="Y1388" s="45"/>
    </row>
    <row r="1389" spans="1:25" ht="12.75">
      <c r="A1389" s="45"/>
      <c r="B1389" s="45"/>
      <c r="C1389" s="45"/>
      <c r="D1389" s="45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5"/>
      <c r="S1389" s="45"/>
      <c r="T1389" s="45"/>
      <c r="U1389" s="45"/>
      <c r="V1389" s="45"/>
      <c r="W1389" s="45"/>
      <c r="X1389" s="45"/>
      <c r="Y1389" s="45"/>
    </row>
    <row r="1390" spans="1:25" ht="12.75">
      <c r="A1390" s="45"/>
      <c r="B1390" s="45"/>
      <c r="C1390" s="45"/>
      <c r="D1390" s="45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5"/>
      <c r="S1390" s="45"/>
      <c r="T1390" s="45"/>
      <c r="U1390" s="45"/>
      <c r="V1390" s="45"/>
      <c r="W1390" s="45"/>
      <c r="X1390" s="45"/>
      <c r="Y1390" s="45"/>
    </row>
    <row r="1391" spans="1:25" ht="12.75">
      <c r="A1391" s="45"/>
      <c r="B1391" s="45"/>
      <c r="C1391" s="45"/>
      <c r="D1391" s="45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5"/>
      <c r="S1391" s="45"/>
      <c r="T1391" s="45"/>
      <c r="U1391" s="45"/>
      <c r="V1391" s="45"/>
      <c r="W1391" s="45"/>
      <c r="X1391" s="45"/>
      <c r="Y1391" s="45"/>
    </row>
    <row r="1392" spans="1:25" ht="12.75">
      <c r="A1392" s="45"/>
      <c r="B1392" s="45"/>
      <c r="C1392" s="45"/>
      <c r="D1392" s="45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5"/>
      <c r="S1392" s="45"/>
      <c r="T1392" s="45"/>
      <c r="U1392" s="45"/>
      <c r="V1392" s="45"/>
      <c r="W1392" s="45"/>
      <c r="X1392" s="45"/>
      <c r="Y1392" s="45"/>
    </row>
    <row r="1393" spans="1:25" ht="12.75">
      <c r="A1393" s="45"/>
      <c r="B1393" s="45"/>
      <c r="C1393" s="45"/>
      <c r="D1393" s="45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5"/>
      <c r="S1393" s="45"/>
      <c r="T1393" s="45"/>
      <c r="U1393" s="45"/>
      <c r="V1393" s="45"/>
      <c r="W1393" s="45"/>
      <c r="X1393" s="45"/>
      <c r="Y1393" s="45"/>
    </row>
    <row r="1394" spans="1:25" ht="12.75">
      <c r="A1394" s="45"/>
      <c r="B1394" s="45"/>
      <c r="C1394" s="45"/>
      <c r="D1394" s="45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5"/>
      <c r="S1394" s="45"/>
      <c r="T1394" s="45"/>
      <c r="U1394" s="45"/>
      <c r="V1394" s="45"/>
      <c r="W1394" s="45"/>
      <c r="X1394" s="45"/>
      <c r="Y1394" s="45"/>
    </row>
    <row r="1395" spans="1:25" ht="12.75">
      <c r="A1395" s="45"/>
      <c r="B1395" s="45"/>
      <c r="C1395" s="45"/>
      <c r="D1395" s="45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5"/>
      <c r="S1395" s="45"/>
      <c r="T1395" s="45"/>
      <c r="U1395" s="45"/>
      <c r="V1395" s="45"/>
      <c r="W1395" s="45"/>
      <c r="X1395" s="45"/>
      <c r="Y1395" s="45"/>
    </row>
    <row r="1396" spans="1:25" ht="12.75">
      <c r="A1396" s="45"/>
      <c r="B1396" s="45"/>
      <c r="C1396" s="45"/>
      <c r="D1396" s="45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5"/>
      <c r="S1396" s="45"/>
      <c r="T1396" s="45"/>
      <c r="U1396" s="45"/>
      <c r="V1396" s="45"/>
      <c r="W1396" s="45"/>
      <c r="X1396" s="45"/>
      <c r="Y1396" s="45"/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Footer>&amp;C&amp;1#&amp;"Calibri"&amp;10&amp;K000000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78.66015625" defaultRowHeight="12.75"/>
  <cols>
    <col min="1" max="1" width="10.83203125" style="3" bestFit="1" customWidth="1"/>
    <col min="2" max="2" width="31.5" style="6" bestFit="1" customWidth="1"/>
    <col min="3" max="3" width="32.16015625" style="6" bestFit="1" customWidth="1"/>
    <col min="4" max="4" width="33.5" style="6" bestFit="1" customWidth="1"/>
    <col min="5" max="5" width="55.5" style="6" bestFit="1" customWidth="1"/>
    <col min="6" max="16384" width="78.66015625" style="6" customWidth="1"/>
  </cols>
  <sheetData>
    <row r="1" spans="1:5" s="3" customFormat="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s="3" customFormat="1" ht="12.75">
      <c r="A2" s="4">
        <v>2021</v>
      </c>
      <c r="B2" s="5" t="s">
        <v>601</v>
      </c>
      <c r="C2" s="75" t="s">
        <v>958</v>
      </c>
      <c r="D2" s="5" t="s">
        <v>11</v>
      </c>
      <c r="E2" s="5" t="s">
        <v>959</v>
      </c>
    </row>
    <row r="3" spans="1:5" s="3" customFormat="1" ht="12.75">
      <c r="A3" s="4">
        <v>2021</v>
      </c>
      <c r="B3" s="5" t="s">
        <v>602</v>
      </c>
      <c r="C3" s="75" t="s">
        <v>16</v>
      </c>
      <c r="D3" s="5" t="s">
        <v>957</v>
      </c>
      <c r="E3" s="5"/>
    </row>
    <row r="4" spans="1:5" s="3" customFormat="1" ht="12.75">
      <c r="A4" s="4">
        <v>2021</v>
      </c>
      <c r="B4" s="5" t="s">
        <v>603</v>
      </c>
      <c r="C4" s="75" t="s">
        <v>956</v>
      </c>
      <c r="D4" s="5"/>
      <c r="E4" s="5" t="s">
        <v>836</v>
      </c>
    </row>
    <row r="5" spans="1:5" s="3" customFormat="1" ht="12.75">
      <c r="A5" s="4" t="s">
        <v>912</v>
      </c>
      <c r="B5" s="5" t="s">
        <v>34</v>
      </c>
      <c r="C5" s="84" t="s">
        <v>927</v>
      </c>
      <c r="D5" s="5" t="s">
        <v>832</v>
      </c>
      <c r="E5" s="5" t="s">
        <v>11</v>
      </c>
    </row>
    <row r="6" spans="1:5" s="3" customFormat="1" ht="12.75">
      <c r="A6" s="4" t="s">
        <v>912</v>
      </c>
      <c r="B6" s="5" t="s">
        <v>18</v>
      </c>
      <c r="C6" s="75" t="s">
        <v>12</v>
      </c>
      <c r="D6" s="5" t="s">
        <v>928</v>
      </c>
      <c r="E6" s="5" t="s">
        <v>929</v>
      </c>
    </row>
    <row r="7" spans="1:5" s="3" customFormat="1" ht="12.75">
      <c r="A7" s="4" t="s">
        <v>912</v>
      </c>
      <c r="B7" s="5" t="s">
        <v>36</v>
      </c>
      <c r="C7" s="75" t="s">
        <v>11</v>
      </c>
      <c r="D7" s="5" t="s">
        <v>750</v>
      </c>
      <c r="E7" s="5" t="s">
        <v>12</v>
      </c>
    </row>
    <row r="8" spans="1:5" s="3" customFormat="1" ht="12.75">
      <c r="A8" s="4" t="s">
        <v>912</v>
      </c>
      <c r="B8" s="5" t="s">
        <v>923</v>
      </c>
      <c r="C8" s="75" t="s">
        <v>35</v>
      </c>
      <c r="D8" s="5" t="s">
        <v>750</v>
      </c>
      <c r="E8" s="5" t="s">
        <v>11</v>
      </c>
    </row>
    <row r="9" spans="1:5" s="3" customFormat="1" ht="12.75">
      <c r="A9" s="4" t="s">
        <v>912</v>
      </c>
      <c r="B9" s="5" t="s">
        <v>924</v>
      </c>
      <c r="C9" s="75" t="s">
        <v>750</v>
      </c>
      <c r="D9" s="5" t="s">
        <v>832</v>
      </c>
      <c r="E9" s="5" t="s">
        <v>930</v>
      </c>
    </row>
    <row r="10" spans="1:5" s="3" customFormat="1" ht="12.75">
      <c r="A10" s="4" t="s">
        <v>912</v>
      </c>
      <c r="B10" s="5" t="s">
        <v>925</v>
      </c>
      <c r="C10" s="75" t="s">
        <v>832</v>
      </c>
      <c r="D10" s="5" t="s">
        <v>877</v>
      </c>
      <c r="E10" s="5" t="s">
        <v>930</v>
      </c>
    </row>
    <row r="11" spans="1:5" s="3" customFormat="1" ht="12.75">
      <c r="A11" s="4" t="s">
        <v>912</v>
      </c>
      <c r="B11" s="5" t="s">
        <v>926</v>
      </c>
      <c r="C11" s="75" t="s">
        <v>699</v>
      </c>
      <c r="D11" s="5" t="s">
        <v>11</v>
      </c>
      <c r="E11" s="5" t="s">
        <v>35</v>
      </c>
    </row>
    <row r="12" spans="1:5" s="3" customFormat="1" ht="12.75">
      <c r="A12" s="4" t="s">
        <v>887</v>
      </c>
      <c r="B12" s="5" t="s">
        <v>34</v>
      </c>
      <c r="C12" s="84" t="s">
        <v>12</v>
      </c>
      <c r="D12" s="5" t="s">
        <v>838</v>
      </c>
      <c r="E12" s="5" t="s">
        <v>738</v>
      </c>
    </row>
    <row r="13" spans="1:5" s="3" customFormat="1" ht="12.75">
      <c r="A13" s="4" t="s">
        <v>887</v>
      </c>
      <c r="B13" s="5" t="s">
        <v>18</v>
      </c>
      <c r="C13" s="75" t="s">
        <v>44</v>
      </c>
      <c r="D13" s="5" t="s">
        <v>142</v>
      </c>
      <c r="E13" s="5" t="s">
        <v>896</v>
      </c>
    </row>
    <row r="14" spans="1:5" s="3" customFormat="1" ht="12.75">
      <c r="A14" s="4" t="s">
        <v>887</v>
      </c>
      <c r="B14" s="5" t="s">
        <v>36</v>
      </c>
      <c r="C14" s="75" t="s">
        <v>879</v>
      </c>
      <c r="D14" s="5" t="s">
        <v>892</v>
      </c>
      <c r="E14" s="5" t="s">
        <v>895</v>
      </c>
    </row>
    <row r="15" spans="1:5" s="3" customFormat="1" ht="12.75">
      <c r="A15" s="4" t="s">
        <v>887</v>
      </c>
      <c r="B15" s="5" t="s">
        <v>888</v>
      </c>
      <c r="C15" s="75" t="s">
        <v>894</v>
      </c>
      <c r="D15" s="5" t="s">
        <v>13</v>
      </c>
      <c r="E15" s="5" t="s">
        <v>11</v>
      </c>
    </row>
    <row r="16" spans="1:5" s="3" customFormat="1" ht="12.75">
      <c r="A16" s="4" t="s">
        <v>887</v>
      </c>
      <c r="B16" s="5" t="s">
        <v>889</v>
      </c>
      <c r="C16" s="75" t="s">
        <v>877</v>
      </c>
      <c r="D16" s="5" t="s">
        <v>44</v>
      </c>
      <c r="E16" s="5" t="s">
        <v>892</v>
      </c>
    </row>
    <row r="17" spans="1:5" s="3" customFormat="1" ht="12.75">
      <c r="A17" s="4" t="s">
        <v>887</v>
      </c>
      <c r="B17" s="5" t="s">
        <v>890</v>
      </c>
      <c r="C17" s="75" t="s">
        <v>893</v>
      </c>
      <c r="D17" s="5" t="s">
        <v>892</v>
      </c>
      <c r="E17" s="5" t="s">
        <v>26</v>
      </c>
    </row>
    <row r="18" spans="1:5" s="3" customFormat="1" ht="12.75">
      <c r="A18" s="4" t="s">
        <v>887</v>
      </c>
      <c r="B18" s="5" t="s">
        <v>891</v>
      </c>
      <c r="C18" s="75" t="s">
        <v>11</v>
      </c>
      <c r="D18" s="5" t="s">
        <v>38</v>
      </c>
      <c r="E18" s="5" t="s">
        <v>892</v>
      </c>
    </row>
    <row r="19" spans="1:5" s="3" customFormat="1" ht="12.75">
      <c r="A19" s="4" t="s">
        <v>866</v>
      </c>
      <c r="B19" s="5" t="s">
        <v>34</v>
      </c>
      <c r="C19" s="84" t="s">
        <v>877</v>
      </c>
      <c r="D19" s="5" t="s">
        <v>738</v>
      </c>
      <c r="E19" s="5" t="s">
        <v>879</v>
      </c>
    </row>
    <row r="20" spans="1:5" s="3" customFormat="1" ht="12.75">
      <c r="A20" s="4" t="s">
        <v>866</v>
      </c>
      <c r="B20" s="5" t="s">
        <v>18</v>
      </c>
      <c r="C20" s="75" t="s">
        <v>44</v>
      </c>
      <c r="D20" s="5" t="s">
        <v>877</v>
      </c>
      <c r="E20" s="5" t="s">
        <v>878</v>
      </c>
    </row>
    <row r="21" spans="1:5" s="3" customFormat="1" ht="12.75">
      <c r="A21" s="4" t="s">
        <v>866</v>
      </c>
      <c r="B21" s="5" t="s">
        <v>36</v>
      </c>
      <c r="C21" s="75" t="s">
        <v>44</v>
      </c>
      <c r="D21" s="5" t="s">
        <v>38</v>
      </c>
      <c r="E21" s="5" t="s">
        <v>45</v>
      </c>
    </row>
    <row r="22" spans="1:5" s="3" customFormat="1" ht="12.75">
      <c r="A22" s="4" t="s">
        <v>866</v>
      </c>
      <c r="B22" s="5" t="s">
        <v>867</v>
      </c>
      <c r="C22" s="75" t="s">
        <v>52</v>
      </c>
      <c r="D22" s="5" t="s">
        <v>605</v>
      </c>
      <c r="E22" s="5" t="s">
        <v>38</v>
      </c>
    </row>
    <row r="23" spans="1:5" s="3" customFormat="1" ht="12.75">
      <c r="A23" s="4" t="s">
        <v>866</v>
      </c>
      <c r="B23" s="5" t="s">
        <v>868</v>
      </c>
      <c r="C23" s="75" t="s">
        <v>45</v>
      </c>
      <c r="D23" s="5" t="s">
        <v>38</v>
      </c>
      <c r="E23" s="5" t="s">
        <v>605</v>
      </c>
    </row>
    <row r="24" spans="1:5" s="3" customFormat="1" ht="12.75">
      <c r="A24" s="4" t="s">
        <v>866</v>
      </c>
      <c r="B24" s="5" t="s">
        <v>869</v>
      </c>
      <c r="C24" s="75" t="s">
        <v>148</v>
      </c>
      <c r="D24" s="5" t="s">
        <v>605</v>
      </c>
      <c r="E24" s="5" t="s">
        <v>12</v>
      </c>
    </row>
    <row r="25" spans="1:5" s="3" customFormat="1" ht="12.75">
      <c r="A25" s="4" t="s">
        <v>866</v>
      </c>
      <c r="B25" s="5" t="s">
        <v>870</v>
      </c>
      <c r="C25" s="75" t="s">
        <v>750</v>
      </c>
      <c r="D25" s="5" t="s">
        <v>38</v>
      </c>
      <c r="E25" s="5" t="s">
        <v>44</v>
      </c>
    </row>
    <row r="26" spans="1:5" s="3" customFormat="1" ht="12.75">
      <c r="A26" s="4">
        <v>2018</v>
      </c>
      <c r="B26" s="5" t="s">
        <v>99</v>
      </c>
      <c r="C26" s="75" t="s">
        <v>835</v>
      </c>
      <c r="D26" s="5" t="s">
        <v>838</v>
      </c>
      <c r="E26" s="5" t="s">
        <v>839</v>
      </c>
    </row>
    <row r="27" spans="1:5" s="3" customFormat="1" ht="12.75">
      <c r="A27" s="4">
        <v>2018</v>
      </c>
      <c r="B27" s="5" t="s">
        <v>103</v>
      </c>
      <c r="C27" s="75" t="s">
        <v>545</v>
      </c>
      <c r="D27" s="5" t="s">
        <v>835</v>
      </c>
      <c r="E27" s="5" t="s">
        <v>832</v>
      </c>
    </row>
    <row r="28" spans="1:5" s="3" customFormat="1" ht="12.75">
      <c r="A28" s="4">
        <v>2018</v>
      </c>
      <c r="B28" s="5" t="s">
        <v>101</v>
      </c>
      <c r="C28" s="75" t="s">
        <v>38</v>
      </c>
      <c r="D28" s="5" t="s">
        <v>836</v>
      </c>
      <c r="E28" s="5" t="s">
        <v>837</v>
      </c>
    </row>
    <row r="29" spans="1:5" s="3" customFormat="1" ht="12.75">
      <c r="A29" s="4" t="s">
        <v>823</v>
      </c>
      <c r="B29" s="5" t="s">
        <v>34</v>
      </c>
      <c r="C29" s="75" t="s">
        <v>44</v>
      </c>
      <c r="D29" s="5" t="s">
        <v>750</v>
      </c>
      <c r="E29" s="5" t="s">
        <v>834</v>
      </c>
    </row>
    <row r="30" spans="1:5" s="3" customFormat="1" ht="12.75">
      <c r="A30" s="4" t="s">
        <v>823</v>
      </c>
      <c r="B30" s="5" t="s">
        <v>36</v>
      </c>
      <c r="C30" s="75" t="s">
        <v>44</v>
      </c>
      <c r="D30" s="5" t="s">
        <v>12</v>
      </c>
      <c r="E30" s="5" t="s">
        <v>26</v>
      </c>
    </row>
    <row r="31" spans="1:5" s="3" customFormat="1" ht="12.75">
      <c r="A31" s="4" t="s">
        <v>823</v>
      </c>
      <c r="B31" s="5" t="s">
        <v>18</v>
      </c>
      <c r="C31" s="75" t="s">
        <v>139</v>
      </c>
      <c r="D31" s="5" t="s">
        <v>832</v>
      </c>
      <c r="E31" s="5" t="s">
        <v>833</v>
      </c>
    </row>
    <row r="32" spans="1:5" s="3" customFormat="1" ht="12.75">
      <c r="A32" s="4" t="s">
        <v>823</v>
      </c>
      <c r="B32" s="5" t="s">
        <v>825</v>
      </c>
      <c r="C32" s="75" t="s">
        <v>38</v>
      </c>
      <c r="D32" s="5" t="s">
        <v>50</v>
      </c>
      <c r="E32" s="5" t="s">
        <v>605</v>
      </c>
    </row>
    <row r="33" spans="1:5" s="3" customFormat="1" ht="12.75">
      <c r="A33" s="4" t="s">
        <v>823</v>
      </c>
      <c r="B33" s="5" t="s">
        <v>826</v>
      </c>
      <c r="C33" s="75" t="s">
        <v>142</v>
      </c>
      <c r="D33" s="5" t="s">
        <v>12</v>
      </c>
      <c r="E33" s="5" t="s">
        <v>605</v>
      </c>
    </row>
    <row r="34" spans="1:5" s="3" customFormat="1" ht="12.75">
      <c r="A34" s="4" t="s">
        <v>823</v>
      </c>
      <c r="B34" s="5" t="s">
        <v>827</v>
      </c>
      <c r="C34" s="75" t="s">
        <v>44</v>
      </c>
      <c r="D34" s="5" t="s">
        <v>12</v>
      </c>
      <c r="E34" s="5" t="s">
        <v>50</v>
      </c>
    </row>
    <row r="35" spans="1:5" s="3" customFormat="1" ht="12.75">
      <c r="A35" s="4" t="s">
        <v>823</v>
      </c>
      <c r="B35" s="5" t="s">
        <v>824</v>
      </c>
      <c r="C35" s="75" t="s">
        <v>605</v>
      </c>
      <c r="D35" s="5" t="s">
        <v>663</v>
      </c>
      <c r="E35" s="5" t="s">
        <v>64</v>
      </c>
    </row>
    <row r="36" spans="1:5" s="3" customFormat="1" ht="12.75">
      <c r="A36" s="4" t="s">
        <v>779</v>
      </c>
      <c r="B36" s="5" t="s">
        <v>36</v>
      </c>
      <c r="C36" s="75" t="s">
        <v>44</v>
      </c>
      <c r="D36" s="5" t="s">
        <v>96</v>
      </c>
      <c r="E36" s="5" t="s">
        <v>38</v>
      </c>
    </row>
    <row r="37" spans="1:5" s="3" customFormat="1" ht="12.75">
      <c r="A37" s="4" t="s">
        <v>779</v>
      </c>
      <c r="B37" s="5" t="s">
        <v>775</v>
      </c>
      <c r="C37" s="75" t="s">
        <v>600</v>
      </c>
      <c r="D37" s="5" t="s">
        <v>50</v>
      </c>
      <c r="E37" s="5" t="s">
        <v>38</v>
      </c>
    </row>
    <row r="38" spans="1:5" s="3" customFormat="1" ht="12.75">
      <c r="A38" s="4" t="s">
        <v>779</v>
      </c>
      <c r="B38" s="5" t="s">
        <v>776</v>
      </c>
      <c r="C38" s="75" t="s">
        <v>739</v>
      </c>
      <c r="D38" s="5" t="s">
        <v>7</v>
      </c>
      <c r="E38" s="5" t="s">
        <v>663</v>
      </c>
    </row>
    <row r="39" spans="1:5" s="3" customFormat="1" ht="12.75">
      <c r="A39" s="4" t="s">
        <v>779</v>
      </c>
      <c r="B39" s="5" t="s">
        <v>777</v>
      </c>
      <c r="C39" s="75" t="s">
        <v>44</v>
      </c>
      <c r="D39" s="5" t="s">
        <v>739</v>
      </c>
      <c r="E39" s="5" t="s">
        <v>38</v>
      </c>
    </row>
    <row r="40" spans="1:5" s="3" customFormat="1" ht="12.75">
      <c r="A40" s="4" t="s">
        <v>779</v>
      </c>
      <c r="B40" s="5" t="s">
        <v>778</v>
      </c>
      <c r="C40" s="75" t="s">
        <v>44</v>
      </c>
      <c r="D40" s="5" t="s">
        <v>739</v>
      </c>
      <c r="E40" s="5" t="s">
        <v>12</v>
      </c>
    </row>
    <row r="41" spans="1:5" s="3" customFormat="1" ht="12.75">
      <c r="A41" s="4">
        <v>2016</v>
      </c>
      <c r="B41" s="5" t="s">
        <v>601</v>
      </c>
      <c r="C41" s="75" t="s">
        <v>11</v>
      </c>
      <c r="D41" s="5" t="s">
        <v>547</v>
      </c>
      <c r="E41" s="5" t="s">
        <v>52</v>
      </c>
    </row>
    <row r="42" spans="1:5" s="3" customFormat="1" ht="12.75">
      <c r="A42" s="4">
        <v>2016</v>
      </c>
      <c r="B42" s="5" t="s">
        <v>602</v>
      </c>
      <c r="C42" s="75" t="s">
        <v>16</v>
      </c>
      <c r="D42" s="5" t="s">
        <v>12</v>
      </c>
      <c r="E42" s="5" t="s">
        <v>561</v>
      </c>
    </row>
    <row r="43" spans="1:5" s="3" customFormat="1" ht="12.75">
      <c r="A43" s="4">
        <v>2016</v>
      </c>
      <c r="B43" s="5" t="s">
        <v>603</v>
      </c>
      <c r="C43" s="75" t="s">
        <v>738</v>
      </c>
      <c r="D43" s="5" t="s">
        <v>16</v>
      </c>
      <c r="E43" s="5" t="s">
        <v>757</v>
      </c>
    </row>
    <row r="44" spans="1:5" s="3" customFormat="1" ht="12.75">
      <c r="A44" s="4" t="s">
        <v>741</v>
      </c>
      <c r="B44" s="5" t="s">
        <v>34</v>
      </c>
      <c r="C44" s="75" t="s">
        <v>750</v>
      </c>
      <c r="D44" s="5" t="s">
        <v>739</v>
      </c>
      <c r="E44" s="5" t="s">
        <v>33</v>
      </c>
    </row>
    <row r="45" spans="1:5" s="3" customFormat="1" ht="12.75">
      <c r="A45" s="4" t="s">
        <v>741</v>
      </c>
      <c r="B45" s="5" t="s">
        <v>36</v>
      </c>
      <c r="C45" s="75" t="s">
        <v>536</v>
      </c>
      <c r="D45" s="5" t="s">
        <v>22</v>
      </c>
      <c r="E45" s="5" t="s">
        <v>142</v>
      </c>
    </row>
    <row r="46" spans="1:5" s="3" customFormat="1" ht="12.75">
      <c r="A46" s="4" t="s">
        <v>741</v>
      </c>
      <c r="B46" s="5" t="s">
        <v>18</v>
      </c>
      <c r="C46" s="75" t="s">
        <v>749</v>
      </c>
      <c r="D46" s="5" t="s">
        <v>739</v>
      </c>
      <c r="E46" s="5" t="s">
        <v>751</v>
      </c>
    </row>
    <row r="47" spans="1:5" s="3" customFormat="1" ht="12.75">
      <c r="A47" s="4" t="s">
        <v>741</v>
      </c>
      <c r="B47" s="5" t="s">
        <v>743</v>
      </c>
      <c r="C47" s="75" t="s">
        <v>536</v>
      </c>
      <c r="D47" s="5" t="s">
        <v>97</v>
      </c>
      <c r="E47" s="5" t="s">
        <v>38</v>
      </c>
    </row>
    <row r="48" spans="1:5" s="3" customFormat="1" ht="12.75">
      <c r="A48" s="4" t="s">
        <v>741</v>
      </c>
      <c r="B48" s="5" t="s">
        <v>744</v>
      </c>
      <c r="C48" s="75" t="s">
        <v>38</v>
      </c>
      <c r="D48" s="5" t="s">
        <v>142</v>
      </c>
      <c r="E48" s="5" t="s">
        <v>22</v>
      </c>
    </row>
    <row r="49" spans="1:5" s="3" customFormat="1" ht="12.75">
      <c r="A49" s="4" t="s">
        <v>741</v>
      </c>
      <c r="B49" s="5" t="s">
        <v>745</v>
      </c>
      <c r="C49" s="75" t="s">
        <v>600</v>
      </c>
      <c r="D49" s="5" t="s">
        <v>22</v>
      </c>
      <c r="E49" s="5" t="s">
        <v>719</v>
      </c>
    </row>
    <row r="50" spans="1:5" s="3" customFormat="1" ht="12.75">
      <c r="A50" s="4" t="s">
        <v>741</v>
      </c>
      <c r="B50" s="5" t="s">
        <v>742</v>
      </c>
      <c r="C50" s="75" t="s">
        <v>97</v>
      </c>
      <c r="D50" s="5" t="s">
        <v>536</v>
      </c>
      <c r="E50" s="5" t="s">
        <v>600</v>
      </c>
    </row>
    <row r="51" spans="1:5" s="3" customFormat="1" ht="12.75">
      <c r="A51" s="4" t="s">
        <v>728</v>
      </c>
      <c r="B51" s="5" t="s">
        <v>34</v>
      </c>
      <c r="C51" s="75" t="s">
        <v>738</v>
      </c>
      <c r="D51" s="5" t="s">
        <v>737</v>
      </c>
      <c r="E51" s="5" t="s">
        <v>142</v>
      </c>
    </row>
    <row r="52" spans="1:5" s="3" customFormat="1" ht="12.75">
      <c r="A52" s="4" t="s">
        <v>728</v>
      </c>
      <c r="B52" s="5" t="s">
        <v>36</v>
      </c>
      <c r="C52" s="75" t="s">
        <v>97</v>
      </c>
      <c r="D52" s="5" t="s">
        <v>93</v>
      </c>
      <c r="E52" s="5" t="s">
        <v>44</v>
      </c>
    </row>
    <row r="53" spans="1:5" s="3" customFormat="1" ht="12.75">
      <c r="A53" s="4" t="s">
        <v>728</v>
      </c>
      <c r="B53" s="5" t="s">
        <v>18</v>
      </c>
      <c r="C53" s="75" t="s">
        <v>737</v>
      </c>
      <c r="D53" s="5" t="s">
        <v>739</v>
      </c>
      <c r="E53" s="5" t="s">
        <v>740</v>
      </c>
    </row>
    <row r="54" spans="1:5" s="3" customFormat="1" ht="12.75">
      <c r="A54" s="4" t="s">
        <v>728</v>
      </c>
      <c r="B54" s="5" t="s">
        <v>729</v>
      </c>
      <c r="C54" s="75" t="s">
        <v>97</v>
      </c>
      <c r="D54" s="5" t="s">
        <v>22</v>
      </c>
      <c r="E54" s="5" t="s">
        <v>719</v>
      </c>
    </row>
    <row r="55" spans="1:5" s="3" customFormat="1" ht="12.75">
      <c r="A55" s="4" t="s">
        <v>728</v>
      </c>
      <c r="B55" s="5" t="s">
        <v>730</v>
      </c>
      <c r="C55" s="75" t="s">
        <v>719</v>
      </c>
      <c r="D55" s="5" t="s">
        <v>97</v>
      </c>
      <c r="E55" s="5" t="s">
        <v>536</v>
      </c>
    </row>
    <row r="56" spans="1:5" s="3" customFormat="1" ht="12.75">
      <c r="A56" s="4" t="s">
        <v>728</v>
      </c>
      <c r="B56" s="5" t="s">
        <v>731</v>
      </c>
      <c r="C56" s="75" t="s">
        <v>97</v>
      </c>
      <c r="D56" s="5" t="s">
        <v>536</v>
      </c>
      <c r="E56" s="5" t="s">
        <v>8</v>
      </c>
    </row>
    <row r="57" spans="1:5" s="3" customFormat="1" ht="12.75">
      <c r="A57" s="4" t="s">
        <v>728</v>
      </c>
      <c r="B57" s="5" t="s">
        <v>732</v>
      </c>
      <c r="C57" s="75" t="s">
        <v>64</v>
      </c>
      <c r="D57" s="5" t="s">
        <v>22</v>
      </c>
      <c r="E57" s="5" t="s">
        <v>606</v>
      </c>
    </row>
    <row r="58" spans="1:5" s="3" customFormat="1" ht="12.75">
      <c r="A58" s="4">
        <v>2014</v>
      </c>
      <c r="B58" s="5" t="s">
        <v>99</v>
      </c>
      <c r="C58" s="75" t="s">
        <v>606</v>
      </c>
      <c r="D58" s="5" t="s">
        <v>11</v>
      </c>
      <c r="E58" s="5" t="s">
        <v>716</v>
      </c>
    </row>
    <row r="59" spans="1:5" s="3" customFormat="1" ht="12.75">
      <c r="A59" s="4">
        <v>2014</v>
      </c>
      <c r="B59" s="5" t="s">
        <v>103</v>
      </c>
      <c r="C59" s="75" t="s">
        <v>93</v>
      </c>
      <c r="D59" s="5" t="s">
        <v>718</v>
      </c>
      <c r="E59" s="5" t="s">
        <v>717</v>
      </c>
    </row>
    <row r="60" spans="1:5" s="3" customFormat="1" ht="12.75">
      <c r="A60" s="4">
        <v>2014</v>
      </c>
      <c r="B60" s="5" t="s">
        <v>101</v>
      </c>
      <c r="C60" s="75" t="s">
        <v>717</v>
      </c>
      <c r="D60" s="5" t="s">
        <v>96</v>
      </c>
      <c r="E60" s="5" t="s">
        <v>719</v>
      </c>
    </row>
    <row r="61" spans="1:5" s="3" customFormat="1" ht="12.75">
      <c r="A61" s="4" t="s">
        <v>680</v>
      </c>
      <c r="B61" s="5" t="s">
        <v>34</v>
      </c>
      <c r="C61" s="75" t="s">
        <v>700</v>
      </c>
      <c r="D61" s="5" t="s">
        <v>64</v>
      </c>
      <c r="E61" s="5" t="s">
        <v>142</v>
      </c>
    </row>
    <row r="62" spans="1:5" s="3" customFormat="1" ht="12.75">
      <c r="A62" s="4" t="s">
        <v>680</v>
      </c>
      <c r="B62" s="5" t="s">
        <v>36</v>
      </c>
      <c r="C62" s="75" t="s">
        <v>699</v>
      </c>
      <c r="D62" s="5" t="s">
        <v>700</v>
      </c>
      <c r="E62" s="5" t="s">
        <v>57</v>
      </c>
    </row>
    <row r="63" spans="1:5" s="3" customFormat="1" ht="12.75">
      <c r="A63" s="4" t="s">
        <v>680</v>
      </c>
      <c r="B63" s="5" t="s">
        <v>18</v>
      </c>
      <c r="C63" s="75" t="s">
        <v>7</v>
      </c>
      <c r="D63" s="5" t="s">
        <v>26</v>
      </c>
      <c r="E63" s="5" t="s">
        <v>701</v>
      </c>
    </row>
    <row r="64" spans="1:5" s="3" customFormat="1" ht="12.75">
      <c r="A64" s="4" t="s">
        <v>680</v>
      </c>
      <c r="B64" s="5" t="s">
        <v>698</v>
      </c>
      <c r="C64" s="75" t="s">
        <v>11</v>
      </c>
      <c r="D64" s="5" t="s">
        <v>64</v>
      </c>
      <c r="E64" s="5" t="s">
        <v>606</v>
      </c>
    </row>
    <row r="65" spans="1:5" s="3" customFormat="1" ht="12.75">
      <c r="A65" s="4" t="s">
        <v>680</v>
      </c>
      <c r="B65" s="5" t="s">
        <v>697</v>
      </c>
      <c r="C65" s="75" t="s">
        <v>97</v>
      </c>
      <c r="D65" s="5" t="s">
        <v>52</v>
      </c>
      <c r="E65" s="5" t="s">
        <v>536</v>
      </c>
    </row>
    <row r="66" spans="1:5" s="3" customFormat="1" ht="12.75">
      <c r="A66" s="4" t="s">
        <v>680</v>
      </c>
      <c r="B66" s="5" t="s">
        <v>681</v>
      </c>
      <c r="C66" s="75" t="s">
        <v>32</v>
      </c>
      <c r="D66" s="5" t="s">
        <v>683</v>
      </c>
      <c r="E66" s="5" t="s">
        <v>536</v>
      </c>
    </row>
    <row r="67" spans="1:5" s="3" customFormat="1" ht="12.75">
      <c r="A67" s="4" t="s">
        <v>680</v>
      </c>
      <c r="B67" s="5" t="s">
        <v>682</v>
      </c>
      <c r="C67" s="75" t="s">
        <v>536</v>
      </c>
      <c r="D67" s="5" t="s">
        <v>8</v>
      </c>
      <c r="E67" s="5" t="s">
        <v>32</v>
      </c>
    </row>
    <row r="68" spans="1:5" s="3" customFormat="1" ht="12.75">
      <c r="A68" s="4" t="s">
        <v>652</v>
      </c>
      <c r="B68" s="5" t="s">
        <v>34</v>
      </c>
      <c r="C68" s="75" t="s">
        <v>71</v>
      </c>
      <c r="D68" s="5" t="s">
        <v>183</v>
      </c>
      <c r="E68" s="5" t="s">
        <v>663</v>
      </c>
    </row>
    <row r="69" spans="1:5" s="3" customFormat="1" ht="12.75">
      <c r="A69" s="4" t="s">
        <v>652</v>
      </c>
      <c r="B69" s="5" t="s">
        <v>36</v>
      </c>
      <c r="C69" s="75" t="s">
        <v>22</v>
      </c>
      <c r="D69" s="5" t="s">
        <v>7</v>
      </c>
      <c r="E69" s="5" t="s">
        <v>133</v>
      </c>
    </row>
    <row r="70" spans="1:5" s="3" customFormat="1" ht="12.75">
      <c r="A70" s="4" t="s">
        <v>652</v>
      </c>
      <c r="B70" s="5" t="s">
        <v>18</v>
      </c>
      <c r="C70" s="75" t="s">
        <v>93</v>
      </c>
      <c r="D70" s="5" t="s">
        <v>8</v>
      </c>
      <c r="E70" s="5" t="s">
        <v>664</v>
      </c>
    </row>
    <row r="71" spans="1:5" s="3" customFormat="1" ht="12.75">
      <c r="A71" s="4" t="s">
        <v>652</v>
      </c>
      <c r="B71" s="5" t="s">
        <v>659</v>
      </c>
      <c r="C71" s="75" t="s">
        <v>148</v>
      </c>
      <c r="D71" s="5" t="s">
        <v>32</v>
      </c>
      <c r="E71" s="5" t="s">
        <v>78</v>
      </c>
    </row>
    <row r="72" spans="1:5" s="3" customFormat="1" ht="12.75">
      <c r="A72" s="4" t="s">
        <v>652</v>
      </c>
      <c r="B72" s="5" t="s">
        <v>660</v>
      </c>
      <c r="C72" s="75" t="s">
        <v>52</v>
      </c>
      <c r="D72" s="5" t="s">
        <v>32</v>
      </c>
      <c r="E72" s="5" t="s">
        <v>142</v>
      </c>
    </row>
    <row r="73" spans="1:5" s="3" customFormat="1" ht="12.75">
      <c r="A73" s="4" t="s">
        <v>652</v>
      </c>
      <c r="B73" s="5" t="s">
        <v>661</v>
      </c>
      <c r="C73" s="75" t="s">
        <v>142</v>
      </c>
      <c r="D73" s="5" t="s">
        <v>64</v>
      </c>
      <c r="E73" s="5" t="s">
        <v>7</v>
      </c>
    </row>
    <row r="74" spans="1:5" s="3" customFormat="1" ht="12.75">
      <c r="A74" s="4" t="s">
        <v>652</v>
      </c>
      <c r="B74" s="5" t="s">
        <v>662</v>
      </c>
      <c r="C74" s="75" t="s">
        <v>52</v>
      </c>
      <c r="D74" s="5" t="s">
        <v>50</v>
      </c>
      <c r="E74" s="5" t="s">
        <v>142</v>
      </c>
    </row>
    <row r="75" spans="1:5" s="3" customFormat="1" ht="12.75">
      <c r="A75" s="4">
        <v>2012</v>
      </c>
      <c r="B75" s="5" t="s">
        <v>601</v>
      </c>
      <c r="C75" s="75" t="s">
        <v>600</v>
      </c>
      <c r="D75" s="5" t="s">
        <v>50</v>
      </c>
      <c r="E75" s="5" t="s">
        <v>604</v>
      </c>
    </row>
    <row r="76" spans="1:5" s="3" customFormat="1" ht="12.75">
      <c r="A76" s="4">
        <v>2012</v>
      </c>
      <c r="B76" s="5" t="s">
        <v>602</v>
      </c>
      <c r="C76" s="75" t="s">
        <v>148</v>
      </c>
      <c r="D76" s="5" t="s">
        <v>605</v>
      </c>
      <c r="E76" s="5" t="s">
        <v>12</v>
      </c>
    </row>
    <row r="77" spans="1:5" s="3" customFormat="1" ht="12.75">
      <c r="A77" s="4">
        <v>2012</v>
      </c>
      <c r="B77" s="5" t="s">
        <v>603</v>
      </c>
      <c r="C77" s="75" t="s">
        <v>31</v>
      </c>
      <c r="D77" s="5" t="s">
        <v>606</v>
      </c>
      <c r="E77" s="5" t="s">
        <v>97</v>
      </c>
    </row>
    <row r="78" spans="1:5" s="3" customFormat="1" ht="12.75">
      <c r="A78" s="4" t="s">
        <v>592</v>
      </c>
      <c r="B78" s="5" t="s">
        <v>34</v>
      </c>
      <c r="C78" s="75" t="s">
        <v>536</v>
      </c>
      <c r="D78" s="5" t="s">
        <v>561</v>
      </c>
      <c r="E78" s="5" t="s">
        <v>67</v>
      </c>
    </row>
    <row r="79" spans="1:5" s="3" customFormat="1" ht="12.75">
      <c r="A79" s="4" t="s">
        <v>592</v>
      </c>
      <c r="B79" s="5" t="s">
        <v>36</v>
      </c>
      <c r="C79" s="75" t="s">
        <v>561</v>
      </c>
      <c r="D79" s="5" t="s">
        <v>32</v>
      </c>
      <c r="E79" s="5" t="s">
        <v>599</v>
      </c>
    </row>
    <row r="80" spans="1:5" s="3" customFormat="1" ht="12.75">
      <c r="A80" s="4" t="s">
        <v>592</v>
      </c>
      <c r="B80" s="5" t="s">
        <v>18</v>
      </c>
      <c r="C80" s="75" t="s">
        <v>561</v>
      </c>
      <c r="D80" s="5" t="s">
        <v>33</v>
      </c>
      <c r="E80" s="5" t="s">
        <v>598</v>
      </c>
    </row>
    <row r="81" spans="1:5" s="3" customFormat="1" ht="12.75">
      <c r="A81" s="4" t="s">
        <v>592</v>
      </c>
      <c r="B81" s="5" t="s">
        <v>593</v>
      </c>
      <c r="C81" s="75" t="s">
        <v>7</v>
      </c>
      <c r="D81" s="5" t="s">
        <v>44</v>
      </c>
      <c r="E81" s="5" t="s">
        <v>52</v>
      </c>
    </row>
    <row r="82" spans="1:5" s="3" customFormat="1" ht="12.75">
      <c r="A82" s="4" t="s">
        <v>592</v>
      </c>
      <c r="B82" s="5" t="s">
        <v>594</v>
      </c>
      <c r="C82" s="75" t="s">
        <v>44</v>
      </c>
      <c r="D82" s="5" t="s">
        <v>8</v>
      </c>
      <c r="E82" s="5" t="s">
        <v>33</v>
      </c>
    </row>
    <row r="83" spans="1:5" s="3" customFormat="1" ht="12.75">
      <c r="A83" s="4" t="s">
        <v>592</v>
      </c>
      <c r="B83" s="5" t="s">
        <v>595</v>
      </c>
      <c r="C83" s="75" t="s">
        <v>64</v>
      </c>
      <c r="D83" s="5" t="s">
        <v>44</v>
      </c>
      <c r="E83" s="5" t="s">
        <v>22</v>
      </c>
    </row>
    <row r="84" spans="1:5" s="3" customFormat="1" ht="12.75">
      <c r="A84" s="4" t="s">
        <v>592</v>
      </c>
      <c r="B84" s="5" t="s">
        <v>596</v>
      </c>
      <c r="C84" s="75" t="s">
        <v>22</v>
      </c>
      <c r="D84" s="5" t="s">
        <v>142</v>
      </c>
      <c r="E84" s="5" t="s">
        <v>8</v>
      </c>
    </row>
    <row r="85" spans="1:5" s="3" customFormat="1" ht="12.75">
      <c r="A85" s="4">
        <v>2011</v>
      </c>
      <c r="B85" s="5" t="s">
        <v>607</v>
      </c>
      <c r="C85" s="75" t="s">
        <v>38</v>
      </c>
      <c r="D85" s="5" t="s">
        <v>26</v>
      </c>
      <c r="E85" s="5" t="s">
        <v>12</v>
      </c>
    </row>
    <row r="86" spans="1:5" s="3" customFormat="1" ht="12.75">
      <c r="A86" s="4" t="s">
        <v>560</v>
      </c>
      <c r="B86" s="5" t="s">
        <v>6</v>
      </c>
      <c r="C86" s="75" t="s">
        <v>561</v>
      </c>
      <c r="D86" s="5" t="s">
        <v>56</v>
      </c>
      <c r="E86" s="5" t="s">
        <v>57</v>
      </c>
    </row>
    <row r="87" spans="1:5" s="3" customFormat="1" ht="12.75">
      <c r="A87" s="4" t="s">
        <v>560</v>
      </c>
      <c r="B87" s="5" t="s">
        <v>18</v>
      </c>
      <c r="C87" s="75" t="s">
        <v>133</v>
      </c>
      <c r="D87" s="5" t="s">
        <v>78</v>
      </c>
      <c r="E87" s="5" t="s">
        <v>565</v>
      </c>
    </row>
    <row r="88" spans="1:5" s="3" customFormat="1" ht="12.75">
      <c r="A88" s="4" t="s">
        <v>560</v>
      </c>
      <c r="B88" s="5" t="s">
        <v>562</v>
      </c>
      <c r="C88" s="75" t="s">
        <v>22</v>
      </c>
      <c r="D88" s="5" t="s">
        <v>52</v>
      </c>
      <c r="E88" s="5" t="s">
        <v>8</v>
      </c>
    </row>
    <row r="89" spans="1:5" s="3" customFormat="1" ht="12.75">
      <c r="A89" s="4" t="s">
        <v>560</v>
      </c>
      <c r="B89" s="5" t="s">
        <v>563</v>
      </c>
      <c r="C89" s="75" t="s">
        <v>8</v>
      </c>
      <c r="D89" s="5" t="s">
        <v>15</v>
      </c>
      <c r="E89" s="5" t="s">
        <v>566</v>
      </c>
    </row>
    <row r="90" spans="1:5" s="3" customFormat="1" ht="12.75">
      <c r="A90" s="4" t="s">
        <v>560</v>
      </c>
      <c r="B90" s="5" t="s">
        <v>564</v>
      </c>
      <c r="C90" s="75" t="s">
        <v>22</v>
      </c>
      <c r="D90" s="5" t="s">
        <v>8</v>
      </c>
      <c r="E90" s="5" t="s">
        <v>64</v>
      </c>
    </row>
    <row r="91" spans="1:5" s="3" customFormat="1" ht="12.75">
      <c r="A91" s="4" t="s">
        <v>560</v>
      </c>
      <c r="B91" s="5" t="s">
        <v>597</v>
      </c>
      <c r="C91" s="75" t="s">
        <v>15</v>
      </c>
      <c r="D91" s="5" t="s">
        <v>64</v>
      </c>
      <c r="E91" s="5" t="s">
        <v>12</v>
      </c>
    </row>
    <row r="92" spans="1:5" s="3" customFormat="1" ht="12.75">
      <c r="A92" s="4">
        <v>2010</v>
      </c>
      <c r="B92" s="5" t="s">
        <v>99</v>
      </c>
      <c r="C92" s="75" t="s">
        <v>93</v>
      </c>
      <c r="D92" s="5" t="s">
        <v>84</v>
      </c>
      <c r="E92" s="5" t="s">
        <v>544</v>
      </c>
    </row>
    <row r="93" spans="1:5" s="3" customFormat="1" ht="12.75">
      <c r="A93" s="4">
        <v>2010</v>
      </c>
      <c r="B93" s="5" t="s">
        <v>103</v>
      </c>
      <c r="C93" s="75" t="s">
        <v>93</v>
      </c>
      <c r="D93" s="5" t="s">
        <v>84</v>
      </c>
      <c r="E93" s="5" t="s">
        <v>30</v>
      </c>
    </row>
    <row r="94" spans="1:5" s="3" customFormat="1" ht="12.75">
      <c r="A94" s="4">
        <v>2010</v>
      </c>
      <c r="B94" s="5" t="s">
        <v>101</v>
      </c>
      <c r="C94" s="75" t="s">
        <v>12</v>
      </c>
      <c r="D94" s="5" t="s">
        <v>545</v>
      </c>
      <c r="E94" s="5" t="s">
        <v>84</v>
      </c>
    </row>
    <row r="95" spans="1:5" s="3" customFormat="1" ht="12.75">
      <c r="A95" s="4" t="s">
        <v>529</v>
      </c>
      <c r="B95" s="5" t="s">
        <v>6</v>
      </c>
      <c r="C95" s="75" t="s">
        <v>11</v>
      </c>
      <c r="D95" s="5" t="s">
        <v>7</v>
      </c>
      <c r="E95" s="5" t="s">
        <v>38</v>
      </c>
    </row>
    <row r="96" spans="1:5" s="3" customFormat="1" ht="12.75">
      <c r="A96" s="4" t="s">
        <v>529</v>
      </c>
      <c r="B96" s="5" t="s">
        <v>530</v>
      </c>
      <c r="C96" s="75" t="s">
        <v>11</v>
      </c>
      <c r="D96" s="5" t="s">
        <v>12</v>
      </c>
      <c r="E96" s="5" t="s">
        <v>531</v>
      </c>
    </row>
    <row r="97" spans="1:5" s="3" customFormat="1" ht="12.75">
      <c r="A97" s="4" t="s">
        <v>529</v>
      </c>
      <c r="B97" s="5" t="s">
        <v>10</v>
      </c>
      <c r="C97" s="75" t="s">
        <v>13</v>
      </c>
      <c r="D97" s="5" t="s">
        <v>11</v>
      </c>
      <c r="E97" s="5" t="s">
        <v>12</v>
      </c>
    </row>
    <row r="98" spans="1:5" s="3" customFormat="1" ht="12.75">
      <c r="A98" s="4" t="s">
        <v>529</v>
      </c>
      <c r="B98" s="5" t="s">
        <v>14</v>
      </c>
      <c r="C98" s="75" t="s">
        <v>22</v>
      </c>
      <c r="D98" s="5" t="s">
        <v>546</v>
      </c>
      <c r="E98" s="5" t="s">
        <v>547</v>
      </c>
    </row>
    <row r="99" spans="1:5" s="3" customFormat="1" ht="12.75">
      <c r="A99" s="4" t="s">
        <v>529</v>
      </c>
      <c r="B99" s="5" t="s">
        <v>18</v>
      </c>
      <c r="C99" s="75" t="s">
        <v>11</v>
      </c>
      <c r="D99" s="5" t="s">
        <v>13</v>
      </c>
      <c r="E99" s="5" t="s">
        <v>532</v>
      </c>
    </row>
    <row r="100" spans="1:5" s="3" customFormat="1" ht="12.75">
      <c r="A100" s="4" t="s">
        <v>529</v>
      </c>
      <c r="B100" s="5" t="s">
        <v>143</v>
      </c>
      <c r="C100" s="75" t="s">
        <v>11</v>
      </c>
      <c r="D100" s="5" t="s">
        <v>12</v>
      </c>
      <c r="E100" s="5" t="s">
        <v>665</v>
      </c>
    </row>
    <row r="101" spans="1:5" s="3" customFormat="1" ht="12.75">
      <c r="A101" s="4" t="s">
        <v>529</v>
      </c>
      <c r="B101" s="5" t="s">
        <v>533</v>
      </c>
      <c r="C101" s="75" t="s">
        <v>11</v>
      </c>
      <c r="D101" s="5" t="s">
        <v>52</v>
      </c>
      <c r="E101" s="5" t="s">
        <v>64</v>
      </c>
    </row>
    <row r="102" spans="1:5" s="3" customFormat="1" ht="12.75">
      <c r="A102" s="4" t="s">
        <v>529</v>
      </c>
      <c r="B102" s="5" t="s">
        <v>534</v>
      </c>
      <c r="C102" s="75" t="s">
        <v>17</v>
      </c>
      <c r="D102" s="5" t="s">
        <v>64</v>
      </c>
      <c r="E102" s="5" t="s">
        <v>44</v>
      </c>
    </row>
    <row r="103" spans="1:5" s="3" customFormat="1" ht="12.75">
      <c r="A103" s="4" t="s">
        <v>529</v>
      </c>
      <c r="B103" s="5" t="s">
        <v>535</v>
      </c>
      <c r="C103" s="75" t="s">
        <v>536</v>
      </c>
      <c r="D103" s="5" t="s">
        <v>66</v>
      </c>
      <c r="E103" s="5" t="s">
        <v>7</v>
      </c>
    </row>
    <row r="104" spans="1:5" s="3" customFormat="1" ht="12.75">
      <c r="A104" s="4" t="s">
        <v>529</v>
      </c>
      <c r="B104" s="5" t="s">
        <v>537</v>
      </c>
      <c r="C104" s="75" t="s">
        <v>24</v>
      </c>
      <c r="D104" s="5" t="s">
        <v>7</v>
      </c>
      <c r="E104" s="5" t="s">
        <v>26</v>
      </c>
    </row>
    <row r="105" spans="1:5" s="3" customFormat="1" ht="12.75">
      <c r="A105" s="4" t="s">
        <v>5</v>
      </c>
      <c r="B105" s="5" t="s">
        <v>6</v>
      </c>
      <c r="C105" s="74" t="s">
        <v>7</v>
      </c>
      <c r="D105" s="5" t="s">
        <v>8</v>
      </c>
      <c r="E105" s="5" t="s">
        <v>9</v>
      </c>
    </row>
    <row r="106" spans="1:5" s="3" customFormat="1" ht="12.75">
      <c r="A106" s="4" t="s">
        <v>5</v>
      </c>
      <c r="B106" s="5" t="s">
        <v>10</v>
      </c>
      <c r="C106" s="74" t="s">
        <v>11</v>
      </c>
      <c r="D106" s="5" t="s">
        <v>12</v>
      </c>
      <c r="E106" s="5" t="s">
        <v>13</v>
      </c>
    </row>
    <row r="107" spans="1:5" s="3" customFormat="1" ht="12.75">
      <c r="A107" s="4" t="s">
        <v>5</v>
      </c>
      <c r="B107" s="5" t="s">
        <v>14</v>
      </c>
      <c r="C107" s="74" t="s">
        <v>15</v>
      </c>
      <c r="D107" s="5" t="s">
        <v>16</v>
      </c>
      <c r="E107" s="5" t="s">
        <v>17</v>
      </c>
    </row>
    <row r="108" spans="1:5" s="3" customFormat="1" ht="12.75">
      <c r="A108" s="4" t="s">
        <v>5</v>
      </c>
      <c r="B108" s="5" t="s">
        <v>18</v>
      </c>
      <c r="C108" s="74" t="s">
        <v>7</v>
      </c>
      <c r="D108" s="5" t="s">
        <v>19</v>
      </c>
      <c r="E108" s="5" t="s">
        <v>20</v>
      </c>
    </row>
    <row r="109" spans="1:5" s="3" customFormat="1" ht="12.75">
      <c r="A109" s="4" t="s">
        <v>5</v>
      </c>
      <c r="B109" s="5" t="s">
        <v>538</v>
      </c>
      <c r="C109" s="74" t="s">
        <v>22</v>
      </c>
      <c r="D109" s="5" t="s">
        <v>8</v>
      </c>
      <c r="E109" s="5" t="s">
        <v>7</v>
      </c>
    </row>
    <row r="110" spans="1:5" s="3" customFormat="1" ht="12.75">
      <c r="A110" s="4" t="s">
        <v>5</v>
      </c>
      <c r="B110" s="5" t="s">
        <v>539</v>
      </c>
      <c r="C110" s="74" t="s">
        <v>7</v>
      </c>
      <c r="D110" s="5" t="s">
        <v>22</v>
      </c>
      <c r="E110" s="5" t="s">
        <v>24</v>
      </c>
    </row>
    <row r="111" spans="1:5" s="3" customFormat="1" ht="12.75">
      <c r="A111" s="4" t="s">
        <v>5</v>
      </c>
      <c r="B111" s="5" t="s">
        <v>540</v>
      </c>
      <c r="C111" s="74" t="s">
        <v>26</v>
      </c>
      <c r="D111" s="5" t="s">
        <v>24</v>
      </c>
      <c r="E111" s="5" t="s">
        <v>27</v>
      </c>
    </row>
    <row r="112" spans="1:5" s="3" customFormat="1" ht="12.75">
      <c r="A112" s="4" t="s">
        <v>5</v>
      </c>
      <c r="B112" s="5" t="s">
        <v>541</v>
      </c>
      <c r="C112" s="74" t="s">
        <v>26</v>
      </c>
      <c r="D112" s="5" t="s">
        <v>16</v>
      </c>
      <c r="E112" s="5" t="s">
        <v>24</v>
      </c>
    </row>
    <row r="113" spans="1:5" s="3" customFormat="1" ht="12.75">
      <c r="A113" s="4">
        <v>2008</v>
      </c>
      <c r="B113" s="5" t="s">
        <v>542</v>
      </c>
      <c r="C113" s="86" t="s">
        <v>543</v>
      </c>
      <c r="D113" s="87"/>
      <c r="E113" s="88"/>
    </row>
    <row r="114" spans="1:5" s="3" customFormat="1" ht="12.75">
      <c r="A114" s="4">
        <v>2008</v>
      </c>
      <c r="B114" s="5" t="s">
        <v>160</v>
      </c>
      <c r="C114" s="74" t="s">
        <v>133</v>
      </c>
      <c r="D114" s="5" t="s">
        <v>8</v>
      </c>
      <c r="E114" s="5" t="s">
        <v>142</v>
      </c>
    </row>
    <row r="115" spans="1:5" s="3" customFormat="1" ht="12.75">
      <c r="A115" s="4">
        <v>2008</v>
      </c>
      <c r="B115" s="5" t="s">
        <v>161</v>
      </c>
      <c r="C115" s="74" t="s">
        <v>93</v>
      </c>
      <c r="D115" s="5" t="s">
        <v>31</v>
      </c>
      <c r="E115" s="5" t="s">
        <v>57</v>
      </c>
    </row>
    <row r="116" spans="1:5" s="3" customFormat="1" ht="12.75">
      <c r="A116" s="4" t="s">
        <v>29</v>
      </c>
      <c r="B116" s="5" t="s">
        <v>6</v>
      </c>
      <c r="C116" s="74" t="s">
        <v>30</v>
      </c>
      <c r="D116" s="5" t="s">
        <v>31</v>
      </c>
      <c r="E116" s="5" t="s">
        <v>32</v>
      </c>
    </row>
    <row r="117" spans="1:5" s="3" customFormat="1" ht="12.75">
      <c r="A117" s="4" t="s">
        <v>29</v>
      </c>
      <c r="B117" s="5" t="s">
        <v>10</v>
      </c>
      <c r="C117" s="74" t="s">
        <v>30</v>
      </c>
      <c r="D117" s="5" t="s">
        <v>12</v>
      </c>
      <c r="E117" s="5" t="s">
        <v>33</v>
      </c>
    </row>
    <row r="118" spans="1:5" s="3" customFormat="1" ht="12.75">
      <c r="A118" s="4" t="s">
        <v>29</v>
      </c>
      <c r="B118" s="5" t="s">
        <v>34</v>
      </c>
      <c r="C118" s="74" t="s">
        <v>35</v>
      </c>
      <c r="D118" s="5" t="s">
        <v>17</v>
      </c>
      <c r="E118" s="5" t="s">
        <v>30</v>
      </c>
    </row>
    <row r="119" spans="1:5" s="3" customFormat="1" ht="12.75">
      <c r="A119" s="4" t="s">
        <v>29</v>
      </c>
      <c r="B119" s="5" t="s">
        <v>36</v>
      </c>
      <c r="C119" s="74" t="s">
        <v>31</v>
      </c>
      <c r="D119" s="5" t="s">
        <v>22</v>
      </c>
      <c r="E119" s="5" t="s">
        <v>13</v>
      </c>
    </row>
    <row r="120" spans="1:5" s="3" customFormat="1" ht="12.75">
      <c r="A120" s="4" t="s">
        <v>29</v>
      </c>
      <c r="B120" s="5" t="s">
        <v>14</v>
      </c>
      <c r="C120" s="74" t="s">
        <v>37</v>
      </c>
      <c r="D120" s="5" t="s">
        <v>15</v>
      </c>
      <c r="E120" s="5" t="s">
        <v>32</v>
      </c>
    </row>
    <row r="121" spans="1:5" s="3" customFormat="1" ht="12.75">
      <c r="A121" s="4" t="s">
        <v>29</v>
      </c>
      <c r="B121" s="5" t="s">
        <v>18</v>
      </c>
      <c r="C121" s="74" t="s">
        <v>35</v>
      </c>
      <c r="D121" s="5" t="s">
        <v>38</v>
      </c>
      <c r="E121" s="5" t="s">
        <v>39</v>
      </c>
    </row>
    <row r="122" spans="1:5" s="3" customFormat="1" ht="12.75">
      <c r="A122" s="4" t="s">
        <v>29</v>
      </c>
      <c r="B122" s="5" t="s">
        <v>21</v>
      </c>
      <c r="C122" s="74" t="s">
        <v>31</v>
      </c>
      <c r="D122" s="5" t="s">
        <v>30</v>
      </c>
      <c r="E122" s="5" t="s">
        <v>22</v>
      </c>
    </row>
    <row r="123" spans="1:5" s="3" customFormat="1" ht="12.75">
      <c r="A123" s="4" t="s">
        <v>29</v>
      </c>
      <c r="B123" s="5" t="s">
        <v>40</v>
      </c>
      <c r="C123" s="74" t="s">
        <v>27</v>
      </c>
      <c r="D123" s="5" t="s">
        <v>31</v>
      </c>
      <c r="E123" s="5" t="s">
        <v>41</v>
      </c>
    </row>
    <row r="124" spans="1:5" s="3" customFormat="1" ht="12.75">
      <c r="A124" s="4" t="s">
        <v>29</v>
      </c>
      <c r="B124" s="5" t="s">
        <v>42</v>
      </c>
      <c r="C124" s="74" t="s">
        <v>8</v>
      </c>
      <c r="D124" s="5" t="s">
        <v>33</v>
      </c>
      <c r="E124" s="5" t="s">
        <v>43</v>
      </c>
    </row>
    <row r="125" spans="1:5" s="3" customFormat="1" ht="12.75">
      <c r="A125" s="4" t="s">
        <v>29</v>
      </c>
      <c r="B125" s="5" t="s">
        <v>23</v>
      </c>
      <c r="C125" s="74" t="s">
        <v>31</v>
      </c>
      <c r="D125" s="5" t="s">
        <v>44</v>
      </c>
      <c r="E125" s="5" t="s">
        <v>45</v>
      </c>
    </row>
    <row r="126" spans="1:5" s="3" customFormat="1" ht="12.75">
      <c r="A126" s="4" t="s">
        <v>29</v>
      </c>
      <c r="B126" s="5" t="s">
        <v>46</v>
      </c>
      <c r="C126" s="74" t="s">
        <v>47</v>
      </c>
      <c r="D126" s="5" t="s">
        <v>11</v>
      </c>
      <c r="E126" s="5" t="s">
        <v>48</v>
      </c>
    </row>
    <row r="127" spans="1:5" s="3" customFormat="1" ht="12.75">
      <c r="A127" s="4" t="s">
        <v>29</v>
      </c>
      <c r="B127" s="5" t="s">
        <v>49</v>
      </c>
      <c r="C127" s="74" t="s">
        <v>17</v>
      </c>
      <c r="D127" s="5" t="s">
        <v>50</v>
      </c>
      <c r="E127" s="5" t="s">
        <v>51</v>
      </c>
    </row>
    <row r="128" spans="1:5" s="3" customFormat="1" ht="12.75">
      <c r="A128" s="4" t="s">
        <v>29</v>
      </c>
      <c r="B128" s="5" t="s">
        <v>25</v>
      </c>
      <c r="C128" s="74" t="s">
        <v>45</v>
      </c>
      <c r="D128" s="5" t="s">
        <v>52</v>
      </c>
      <c r="E128" s="5" t="s">
        <v>31</v>
      </c>
    </row>
    <row r="129" spans="1:5" s="3" customFormat="1" ht="12.75">
      <c r="A129" s="4" t="s">
        <v>29</v>
      </c>
      <c r="B129" s="5" t="s">
        <v>53</v>
      </c>
      <c r="C129" s="74" t="s">
        <v>30</v>
      </c>
      <c r="D129" s="5" t="s">
        <v>11</v>
      </c>
      <c r="E129" s="5" t="s">
        <v>54</v>
      </c>
    </row>
    <row r="130" spans="1:5" s="3" customFormat="1" ht="12.75">
      <c r="A130" s="4" t="s">
        <v>29</v>
      </c>
      <c r="B130" s="5" t="s">
        <v>55</v>
      </c>
      <c r="C130" s="74" t="s">
        <v>56</v>
      </c>
      <c r="D130" s="5" t="s">
        <v>57</v>
      </c>
      <c r="E130" s="5" t="s">
        <v>58</v>
      </c>
    </row>
    <row r="131" spans="1:5" s="3" customFormat="1" ht="12.75">
      <c r="A131" s="4" t="s">
        <v>29</v>
      </c>
      <c r="B131" s="5" t="s">
        <v>28</v>
      </c>
      <c r="C131" s="74" t="s">
        <v>31</v>
      </c>
      <c r="D131" s="5" t="s">
        <v>30</v>
      </c>
      <c r="E131" s="5" t="s">
        <v>24</v>
      </c>
    </row>
    <row r="132" spans="1:5" s="3" customFormat="1" ht="12.75">
      <c r="A132" s="4" t="s">
        <v>29</v>
      </c>
      <c r="B132" s="5" t="s">
        <v>59</v>
      </c>
      <c r="C132" s="74" t="s">
        <v>30</v>
      </c>
      <c r="D132" s="5" t="s">
        <v>52</v>
      </c>
      <c r="E132" s="5" t="s">
        <v>60</v>
      </c>
    </row>
    <row r="133" spans="1:5" s="3" customFormat="1" ht="12.75">
      <c r="A133" s="4" t="s">
        <v>29</v>
      </c>
      <c r="B133" s="5" t="s">
        <v>61</v>
      </c>
      <c r="C133" s="74" t="s">
        <v>22</v>
      </c>
      <c r="D133" s="5" t="s">
        <v>31</v>
      </c>
      <c r="E133" s="5" t="s">
        <v>62</v>
      </c>
    </row>
    <row r="134" spans="1:5" s="3" customFormat="1" ht="12.75">
      <c r="A134" s="4" t="s">
        <v>63</v>
      </c>
      <c r="B134" s="5" t="s">
        <v>6</v>
      </c>
      <c r="C134" s="74" t="s">
        <v>26</v>
      </c>
      <c r="D134" s="5" t="s">
        <v>64</v>
      </c>
      <c r="E134" s="5" t="s">
        <v>12</v>
      </c>
    </row>
    <row r="135" spans="1:5" s="3" customFormat="1" ht="12.75">
      <c r="A135" s="4" t="s">
        <v>63</v>
      </c>
      <c r="B135" s="5" t="s">
        <v>10</v>
      </c>
      <c r="C135" s="74" t="s">
        <v>12</v>
      </c>
      <c r="D135" s="5" t="s">
        <v>26</v>
      </c>
      <c r="E135" s="5" t="s">
        <v>24</v>
      </c>
    </row>
    <row r="136" spans="1:5" s="3" customFormat="1" ht="12.75">
      <c r="A136" s="4" t="s">
        <v>63</v>
      </c>
      <c r="B136" s="5" t="s">
        <v>34</v>
      </c>
      <c r="C136" s="74" t="s">
        <v>38</v>
      </c>
      <c r="D136" s="5" t="s">
        <v>65</v>
      </c>
      <c r="E136" s="5" t="s">
        <v>52</v>
      </c>
    </row>
    <row r="137" spans="1:5" s="3" customFormat="1" ht="12.75">
      <c r="A137" s="4" t="s">
        <v>63</v>
      </c>
      <c r="B137" s="5" t="s">
        <v>36</v>
      </c>
      <c r="C137" s="74" t="s">
        <v>64</v>
      </c>
      <c r="D137" s="5" t="s">
        <v>26</v>
      </c>
      <c r="E137" s="5" t="s">
        <v>66</v>
      </c>
    </row>
    <row r="138" spans="1:5" s="3" customFormat="1" ht="12.75">
      <c r="A138" s="4" t="s">
        <v>63</v>
      </c>
      <c r="B138" s="5" t="s">
        <v>14</v>
      </c>
      <c r="C138" s="74" t="s">
        <v>67</v>
      </c>
      <c r="D138" s="5" t="s">
        <v>68</v>
      </c>
      <c r="E138" s="5"/>
    </row>
    <row r="139" spans="1:5" s="3" customFormat="1" ht="12.75">
      <c r="A139" s="4" t="s">
        <v>63</v>
      </c>
      <c r="B139" s="5" t="s">
        <v>18</v>
      </c>
      <c r="C139" s="74" t="s">
        <v>52</v>
      </c>
      <c r="D139" s="5" t="s">
        <v>50</v>
      </c>
      <c r="E139" s="5" t="s">
        <v>69</v>
      </c>
    </row>
    <row r="140" spans="1:5" s="3" customFormat="1" ht="12.75">
      <c r="A140" s="4" t="s">
        <v>63</v>
      </c>
      <c r="B140" s="5" t="s">
        <v>70</v>
      </c>
      <c r="C140" s="74" t="s">
        <v>44</v>
      </c>
      <c r="D140" s="5" t="s">
        <v>71</v>
      </c>
      <c r="E140" s="5" t="s">
        <v>72</v>
      </c>
    </row>
    <row r="141" spans="1:5" s="3" customFormat="1" ht="12.75">
      <c r="A141" s="4" t="s">
        <v>63</v>
      </c>
      <c r="B141" s="5" t="s">
        <v>73</v>
      </c>
      <c r="C141" s="74" t="s">
        <v>74</v>
      </c>
      <c r="D141" s="5" t="s">
        <v>16</v>
      </c>
      <c r="E141" s="5" t="s">
        <v>75</v>
      </c>
    </row>
    <row r="142" spans="1:5" s="3" customFormat="1" ht="12.75">
      <c r="A142" s="4" t="s">
        <v>63</v>
      </c>
      <c r="B142" s="5" t="s">
        <v>76</v>
      </c>
      <c r="C142" s="74" t="s">
        <v>77</v>
      </c>
      <c r="D142" s="5" t="s">
        <v>78</v>
      </c>
      <c r="E142" s="5" t="s">
        <v>79</v>
      </c>
    </row>
    <row r="143" spans="1:5" s="3" customFormat="1" ht="12.75">
      <c r="A143" s="4" t="s">
        <v>63</v>
      </c>
      <c r="B143" s="5" t="s">
        <v>80</v>
      </c>
      <c r="C143" s="74" t="s">
        <v>16</v>
      </c>
      <c r="D143" s="5" t="s">
        <v>45</v>
      </c>
      <c r="E143" s="5" t="s">
        <v>71</v>
      </c>
    </row>
    <row r="144" spans="1:5" s="3" customFormat="1" ht="12.75">
      <c r="A144" s="4" t="s">
        <v>63</v>
      </c>
      <c r="B144" s="5" t="s">
        <v>81</v>
      </c>
      <c r="C144" s="74" t="s">
        <v>11</v>
      </c>
      <c r="D144" s="5" t="s">
        <v>22</v>
      </c>
      <c r="E144" s="5" t="s">
        <v>82</v>
      </c>
    </row>
    <row r="145" spans="1:5" s="3" customFormat="1" ht="12.75">
      <c r="A145" s="4" t="s">
        <v>63</v>
      </c>
      <c r="B145" s="5" t="s">
        <v>83</v>
      </c>
      <c r="C145" s="74" t="s">
        <v>57</v>
      </c>
      <c r="D145" s="5" t="s">
        <v>84</v>
      </c>
      <c r="E145" s="5" t="s">
        <v>85</v>
      </c>
    </row>
    <row r="146" spans="1:5" s="3" customFormat="1" ht="12.75">
      <c r="A146" s="4" t="s">
        <v>63</v>
      </c>
      <c r="B146" s="5" t="s">
        <v>86</v>
      </c>
      <c r="C146" s="74" t="s">
        <v>32</v>
      </c>
      <c r="D146" s="5" t="s">
        <v>24</v>
      </c>
      <c r="E146" s="5" t="s">
        <v>16</v>
      </c>
    </row>
    <row r="147" spans="1:5" s="3" customFormat="1" ht="12.75">
      <c r="A147" s="4" t="s">
        <v>63</v>
      </c>
      <c r="B147" s="5" t="s">
        <v>87</v>
      </c>
      <c r="C147" s="74" t="s">
        <v>78</v>
      </c>
      <c r="D147" s="5" t="s">
        <v>64</v>
      </c>
      <c r="E147" s="5" t="s">
        <v>88</v>
      </c>
    </row>
    <row r="148" spans="1:5" s="3" customFormat="1" ht="12.75">
      <c r="A148" s="4" t="s">
        <v>63</v>
      </c>
      <c r="B148" s="5" t="s">
        <v>89</v>
      </c>
      <c r="C148" s="74" t="s">
        <v>33</v>
      </c>
      <c r="D148" s="5" t="s">
        <v>71</v>
      </c>
      <c r="E148" s="5" t="s">
        <v>90</v>
      </c>
    </row>
    <row r="149" spans="1:5" s="3" customFormat="1" ht="12.75">
      <c r="A149" s="4" t="s">
        <v>63</v>
      </c>
      <c r="B149" s="5" t="s">
        <v>91</v>
      </c>
      <c r="C149" s="74" t="s">
        <v>56</v>
      </c>
      <c r="D149" s="5" t="s">
        <v>7</v>
      </c>
      <c r="E149" s="5" t="s">
        <v>72</v>
      </c>
    </row>
    <row r="150" spans="1:5" s="3" customFormat="1" ht="12.75">
      <c r="A150" s="4" t="s">
        <v>63</v>
      </c>
      <c r="B150" s="5" t="s">
        <v>92</v>
      </c>
      <c r="C150" s="74" t="s">
        <v>93</v>
      </c>
      <c r="D150" s="5" t="s">
        <v>30</v>
      </c>
      <c r="E150" s="5" t="s">
        <v>94</v>
      </c>
    </row>
    <row r="151" spans="1:5" s="3" customFormat="1" ht="12.75">
      <c r="A151" s="4" t="s">
        <v>63</v>
      </c>
      <c r="B151" s="5" t="s">
        <v>95</v>
      </c>
      <c r="C151" s="74" t="s">
        <v>96</v>
      </c>
      <c r="D151" s="5" t="s">
        <v>97</v>
      </c>
      <c r="E151" s="5" t="s">
        <v>98</v>
      </c>
    </row>
    <row r="152" spans="1:5" s="3" customFormat="1" ht="12.75">
      <c r="A152" s="4">
        <v>2006</v>
      </c>
      <c r="B152" s="5" t="s">
        <v>99</v>
      </c>
      <c r="C152" s="74" t="s">
        <v>30</v>
      </c>
      <c r="D152" s="5" t="s">
        <v>100</v>
      </c>
      <c r="E152" s="5" t="s">
        <v>27</v>
      </c>
    </row>
    <row r="153" spans="1:5" s="3" customFormat="1" ht="12.75">
      <c r="A153" s="4">
        <v>2006</v>
      </c>
      <c r="B153" s="5" t="s">
        <v>101</v>
      </c>
      <c r="C153" s="74" t="s">
        <v>102</v>
      </c>
      <c r="D153" s="5"/>
      <c r="E153" s="5" t="s">
        <v>100</v>
      </c>
    </row>
    <row r="154" spans="1:5" s="3" customFormat="1" ht="12.75">
      <c r="A154" s="4">
        <v>2006</v>
      </c>
      <c r="B154" s="5" t="s">
        <v>103</v>
      </c>
      <c r="C154" s="74" t="s">
        <v>100</v>
      </c>
      <c r="D154" s="5" t="s">
        <v>104</v>
      </c>
      <c r="E154" s="5" t="s">
        <v>30</v>
      </c>
    </row>
    <row r="155" spans="1:5" s="3" customFormat="1" ht="12.75">
      <c r="A155" s="4" t="s">
        <v>105</v>
      </c>
      <c r="B155" s="5" t="s">
        <v>6</v>
      </c>
      <c r="C155" s="74" t="s">
        <v>15</v>
      </c>
      <c r="D155" s="5" t="s">
        <v>77</v>
      </c>
      <c r="E155" s="5" t="s">
        <v>35</v>
      </c>
    </row>
    <row r="156" spans="1:5" s="3" customFormat="1" ht="12.75">
      <c r="A156" s="4" t="s">
        <v>105</v>
      </c>
      <c r="B156" s="5" t="s">
        <v>10</v>
      </c>
      <c r="C156" s="74" t="s">
        <v>35</v>
      </c>
      <c r="D156" s="5" t="s">
        <v>106</v>
      </c>
      <c r="E156" s="5" t="s">
        <v>67</v>
      </c>
    </row>
    <row r="157" spans="1:5" s="3" customFormat="1" ht="12.75">
      <c r="A157" s="4" t="s">
        <v>105</v>
      </c>
      <c r="B157" s="5" t="s">
        <v>34</v>
      </c>
      <c r="C157" s="74" t="s">
        <v>107</v>
      </c>
      <c r="D157" s="5"/>
      <c r="E157" s="5" t="s">
        <v>108</v>
      </c>
    </row>
    <row r="158" spans="1:5" s="3" customFormat="1" ht="12.75">
      <c r="A158" s="4" t="s">
        <v>105</v>
      </c>
      <c r="B158" s="5" t="s">
        <v>36</v>
      </c>
      <c r="C158" s="74" t="s">
        <v>15</v>
      </c>
      <c r="D158" s="5" t="s">
        <v>77</v>
      </c>
      <c r="E158" s="5" t="s">
        <v>72</v>
      </c>
    </row>
    <row r="159" spans="1:5" s="3" customFormat="1" ht="12.75">
      <c r="A159" s="4" t="s">
        <v>105</v>
      </c>
      <c r="B159" s="5" t="s">
        <v>18</v>
      </c>
      <c r="C159" s="74" t="s">
        <v>109</v>
      </c>
      <c r="D159" s="5" t="s">
        <v>56</v>
      </c>
      <c r="E159" s="5" t="s">
        <v>110</v>
      </c>
    </row>
    <row r="160" spans="1:5" s="3" customFormat="1" ht="12.75">
      <c r="A160" s="4" t="s">
        <v>105</v>
      </c>
      <c r="B160" s="5" t="s">
        <v>111</v>
      </c>
      <c r="C160" s="74" t="s">
        <v>112</v>
      </c>
      <c r="D160" s="5" t="s">
        <v>7</v>
      </c>
      <c r="E160" s="5" t="s">
        <v>113</v>
      </c>
    </row>
    <row r="161" spans="1:5" s="3" customFormat="1" ht="12.75">
      <c r="A161" s="4" t="s">
        <v>105</v>
      </c>
      <c r="B161" s="5" t="s">
        <v>114</v>
      </c>
      <c r="C161" s="74" t="s">
        <v>30</v>
      </c>
      <c r="D161" s="5" t="s">
        <v>113</v>
      </c>
      <c r="E161" s="5" t="s">
        <v>115</v>
      </c>
    </row>
    <row r="162" spans="1:5" s="3" customFormat="1" ht="12.75">
      <c r="A162" s="4" t="s">
        <v>105</v>
      </c>
      <c r="B162" s="5" t="s">
        <v>116</v>
      </c>
      <c r="C162" s="74" t="s">
        <v>44</v>
      </c>
      <c r="D162" s="5" t="s">
        <v>84</v>
      </c>
      <c r="E162" s="5" t="s">
        <v>117</v>
      </c>
    </row>
    <row r="163" spans="1:5" s="3" customFormat="1" ht="12.75">
      <c r="A163" s="4" t="s">
        <v>105</v>
      </c>
      <c r="B163" s="5" t="s">
        <v>118</v>
      </c>
      <c r="C163" s="74" t="s">
        <v>119</v>
      </c>
      <c r="D163" s="5" t="s">
        <v>72</v>
      </c>
      <c r="E163" s="5" t="s">
        <v>24</v>
      </c>
    </row>
    <row r="164" spans="1:5" s="3" customFormat="1" ht="12.75">
      <c r="A164" s="4" t="s">
        <v>105</v>
      </c>
      <c r="B164" s="5" t="s">
        <v>120</v>
      </c>
      <c r="C164" s="74" t="s">
        <v>15</v>
      </c>
      <c r="D164" s="5" t="s">
        <v>121</v>
      </c>
      <c r="E164" s="5" t="s">
        <v>122</v>
      </c>
    </row>
    <row r="165" spans="1:5" s="3" customFormat="1" ht="12.75">
      <c r="A165" s="4" t="s">
        <v>105</v>
      </c>
      <c r="B165" s="5" t="s">
        <v>123</v>
      </c>
      <c r="C165" s="74" t="s">
        <v>35</v>
      </c>
      <c r="D165" s="5" t="s">
        <v>78</v>
      </c>
      <c r="E165" s="5" t="s">
        <v>124</v>
      </c>
    </row>
    <row r="166" spans="1:5" s="3" customFormat="1" ht="12.75">
      <c r="A166" s="4" t="s">
        <v>105</v>
      </c>
      <c r="B166" s="5" t="s">
        <v>125</v>
      </c>
      <c r="C166" s="74" t="s">
        <v>16</v>
      </c>
      <c r="D166" s="5" t="s">
        <v>72</v>
      </c>
      <c r="E166" s="5" t="s">
        <v>24</v>
      </c>
    </row>
    <row r="167" spans="1:5" s="3" customFormat="1" ht="12.75">
      <c r="A167" s="4" t="s">
        <v>105</v>
      </c>
      <c r="B167" s="5" t="s">
        <v>126</v>
      </c>
      <c r="C167" s="74" t="s">
        <v>11</v>
      </c>
      <c r="D167" s="5" t="s">
        <v>45</v>
      </c>
      <c r="E167" s="5" t="s">
        <v>127</v>
      </c>
    </row>
    <row r="168" spans="1:5" s="3" customFormat="1" ht="12.75">
      <c r="A168" s="4" t="s">
        <v>105</v>
      </c>
      <c r="B168" s="5" t="s">
        <v>128</v>
      </c>
      <c r="C168" s="74" t="s">
        <v>129</v>
      </c>
      <c r="D168" s="5" t="s">
        <v>26</v>
      </c>
      <c r="E168" s="5" t="s">
        <v>130</v>
      </c>
    </row>
    <row r="169" spans="1:5" s="3" customFormat="1" ht="12.75">
      <c r="A169" s="4" t="s">
        <v>105</v>
      </c>
      <c r="B169" s="5" t="s">
        <v>131</v>
      </c>
      <c r="C169" s="74" t="s">
        <v>119</v>
      </c>
      <c r="D169" s="5" t="s">
        <v>112</v>
      </c>
      <c r="E169" s="5" t="s">
        <v>16</v>
      </c>
    </row>
    <row r="170" spans="1:5" s="3" customFormat="1" ht="12.75">
      <c r="A170" s="4" t="s">
        <v>105</v>
      </c>
      <c r="B170" s="5" t="s">
        <v>132</v>
      </c>
      <c r="C170" s="74" t="s">
        <v>133</v>
      </c>
      <c r="D170" s="5" t="s">
        <v>11</v>
      </c>
      <c r="E170" s="5" t="s">
        <v>134</v>
      </c>
    </row>
    <row r="171" spans="1:5" s="3" customFormat="1" ht="12.75">
      <c r="A171" s="4" t="s">
        <v>105</v>
      </c>
      <c r="B171" s="5" t="s">
        <v>135</v>
      </c>
      <c r="C171" s="74" t="s">
        <v>35</v>
      </c>
      <c r="D171" s="5" t="s">
        <v>77</v>
      </c>
      <c r="E171" s="5" t="s">
        <v>136</v>
      </c>
    </row>
    <row r="172" spans="1:5" ht="12.75">
      <c r="A172" s="4" t="s">
        <v>137</v>
      </c>
      <c r="B172" s="5" t="s">
        <v>138</v>
      </c>
      <c r="C172" s="74" t="s">
        <v>11</v>
      </c>
      <c r="D172" s="5" t="s">
        <v>66</v>
      </c>
      <c r="E172" s="5" t="s">
        <v>133</v>
      </c>
    </row>
    <row r="173" spans="1:5" ht="12.75">
      <c r="A173" s="4" t="s">
        <v>137</v>
      </c>
      <c r="B173" s="5" t="s">
        <v>18</v>
      </c>
      <c r="C173" s="74" t="s">
        <v>11</v>
      </c>
      <c r="D173" s="5" t="s">
        <v>139</v>
      </c>
      <c r="E173" s="5" t="s">
        <v>140</v>
      </c>
    </row>
    <row r="174" spans="1:5" ht="12.75">
      <c r="A174" s="4" t="s">
        <v>137</v>
      </c>
      <c r="B174" s="5" t="s">
        <v>141</v>
      </c>
      <c r="C174" s="74" t="s">
        <v>64</v>
      </c>
      <c r="D174" s="5" t="s">
        <v>56</v>
      </c>
      <c r="E174" s="5" t="s">
        <v>142</v>
      </c>
    </row>
    <row r="175" spans="1:5" ht="12.75">
      <c r="A175" s="4" t="s">
        <v>137</v>
      </c>
      <c r="B175" s="5" t="s">
        <v>143</v>
      </c>
      <c r="C175" s="74" t="s">
        <v>142</v>
      </c>
      <c r="D175" s="5" t="s">
        <v>96</v>
      </c>
      <c r="E175" s="5" t="s">
        <v>144</v>
      </c>
    </row>
    <row r="176" spans="1:5" ht="12.75">
      <c r="A176" s="4" t="s">
        <v>137</v>
      </c>
      <c r="B176" s="5" t="s">
        <v>145</v>
      </c>
      <c r="C176" s="74" t="s">
        <v>26</v>
      </c>
      <c r="D176" s="5" t="s">
        <v>45</v>
      </c>
      <c r="E176" s="5" t="s">
        <v>146</v>
      </c>
    </row>
    <row r="177" spans="1:5" ht="12.75">
      <c r="A177" s="4" t="s">
        <v>137</v>
      </c>
      <c r="B177" s="5" t="s">
        <v>147</v>
      </c>
      <c r="C177" s="74" t="s">
        <v>148</v>
      </c>
      <c r="D177" s="5" t="s">
        <v>16</v>
      </c>
      <c r="E177" s="5" t="s">
        <v>96</v>
      </c>
    </row>
    <row r="178" spans="1:5" ht="12.75">
      <c r="A178" s="4" t="s">
        <v>137</v>
      </c>
      <c r="B178" s="5" t="s">
        <v>149</v>
      </c>
      <c r="C178" s="74" t="s">
        <v>133</v>
      </c>
      <c r="D178" s="5" t="s">
        <v>112</v>
      </c>
      <c r="E178" s="5" t="s">
        <v>16</v>
      </c>
    </row>
    <row r="179" spans="1:5" ht="12.75">
      <c r="A179" s="4" t="s">
        <v>137</v>
      </c>
      <c r="B179" s="5" t="s">
        <v>150</v>
      </c>
      <c r="C179" s="74" t="s">
        <v>16</v>
      </c>
      <c r="D179" s="5" t="s">
        <v>151</v>
      </c>
      <c r="E179" s="5" t="s">
        <v>30</v>
      </c>
    </row>
    <row r="180" spans="1:5" ht="12.75">
      <c r="A180" s="4" t="s">
        <v>137</v>
      </c>
      <c r="B180" s="5" t="s">
        <v>152</v>
      </c>
      <c r="C180" s="74" t="s">
        <v>153</v>
      </c>
      <c r="D180" s="5" t="s">
        <v>13</v>
      </c>
      <c r="E180" s="5" t="s">
        <v>12</v>
      </c>
    </row>
    <row r="181" spans="1:5" ht="12.75">
      <c r="A181" s="4" t="s">
        <v>137</v>
      </c>
      <c r="B181" s="5" t="s">
        <v>154</v>
      </c>
      <c r="C181" s="74" t="s">
        <v>12</v>
      </c>
      <c r="D181" s="5" t="s">
        <v>104</v>
      </c>
      <c r="E181" s="5" t="s">
        <v>153</v>
      </c>
    </row>
    <row r="182" spans="1:5" ht="12.75">
      <c r="A182" s="4" t="s">
        <v>137</v>
      </c>
      <c r="B182" s="5" t="s">
        <v>155</v>
      </c>
      <c r="C182" s="74" t="s">
        <v>133</v>
      </c>
      <c r="D182" s="5" t="s">
        <v>112</v>
      </c>
      <c r="E182" s="5" t="s">
        <v>156</v>
      </c>
    </row>
    <row r="183" spans="1:5" ht="12.75">
      <c r="A183" s="4" t="s">
        <v>137</v>
      </c>
      <c r="B183" s="5" t="s">
        <v>157</v>
      </c>
      <c r="C183" s="74" t="s">
        <v>44</v>
      </c>
      <c r="D183" s="5" t="s">
        <v>16</v>
      </c>
      <c r="E183" s="5" t="s">
        <v>133</v>
      </c>
    </row>
    <row r="184" spans="1:5" ht="12.75">
      <c r="A184" s="4">
        <v>2004</v>
      </c>
      <c r="B184" s="5" t="s">
        <v>158</v>
      </c>
      <c r="C184" s="74" t="s">
        <v>12</v>
      </c>
      <c r="D184" s="5" t="s">
        <v>104</v>
      </c>
      <c r="E184" s="5" t="s">
        <v>159</v>
      </c>
    </row>
    <row r="185" spans="1:5" ht="12.75">
      <c r="A185" s="4">
        <v>2004</v>
      </c>
      <c r="B185" s="5" t="s">
        <v>160</v>
      </c>
      <c r="C185" s="74" t="s">
        <v>104</v>
      </c>
      <c r="D185" s="5" t="s">
        <v>96</v>
      </c>
      <c r="E185" s="5" t="s">
        <v>78</v>
      </c>
    </row>
    <row r="186" spans="1:5" ht="12.75">
      <c r="A186" s="4">
        <v>2004</v>
      </c>
      <c r="B186" s="5" t="s">
        <v>161</v>
      </c>
      <c r="C186" s="74" t="s">
        <v>162</v>
      </c>
      <c r="D186" s="5" t="s">
        <v>12</v>
      </c>
      <c r="E186" s="5" t="s">
        <v>163</v>
      </c>
    </row>
    <row r="187" spans="1:5" ht="12.75">
      <c r="A187" s="4" t="s">
        <v>164</v>
      </c>
      <c r="B187" s="5" t="s">
        <v>141</v>
      </c>
      <c r="C187" s="74" t="s">
        <v>64</v>
      </c>
      <c r="D187" s="5" t="s">
        <v>11</v>
      </c>
      <c r="E187" s="5" t="s">
        <v>12</v>
      </c>
    </row>
    <row r="188" spans="1:5" ht="12.75">
      <c r="A188" s="4" t="s">
        <v>164</v>
      </c>
      <c r="B188" s="5" t="s">
        <v>143</v>
      </c>
      <c r="C188" s="74" t="s">
        <v>64</v>
      </c>
      <c r="D188" s="5" t="s">
        <v>104</v>
      </c>
      <c r="E188" s="5" t="s">
        <v>165</v>
      </c>
    </row>
    <row r="189" spans="1:5" ht="12.75">
      <c r="A189" s="4" t="s">
        <v>164</v>
      </c>
      <c r="B189" s="5" t="s">
        <v>145</v>
      </c>
      <c r="C189" s="74" t="s">
        <v>96</v>
      </c>
      <c r="D189" s="5" t="s">
        <v>153</v>
      </c>
      <c r="E189" s="5" t="s">
        <v>166</v>
      </c>
    </row>
    <row r="190" spans="1:5" ht="12.75">
      <c r="A190" s="4" t="s">
        <v>164</v>
      </c>
      <c r="B190" s="5" t="s">
        <v>147</v>
      </c>
      <c r="C190" s="74" t="s">
        <v>44</v>
      </c>
      <c r="D190" s="5" t="s">
        <v>167</v>
      </c>
      <c r="E190" s="5" t="s">
        <v>67</v>
      </c>
    </row>
    <row r="191" spans="1:5" ht="12.75">
      <c r="A191" s="4" t="s">
        <v>164</v>
      </c>
      <c r="B191" s="5" t="s">
        <v>168</v>
      </c>
      <c r="C191" s="74" t="s">
        <v>45</v>
      </c>
      <c r="D191" s="5" t="s">
        <v>156</v>
      </c>
      <c r="E191" s="5" t="s">
        <v>16</v>
      </c>
    </row>
    <row r="192" spans="1:5" ht="12.75">
      <c r="A192" s="4" t="s">
        <v>164</v>
      </c>
      <c r="B192" s="5" t="s">
        <v>169</v>
      </c>
      <c r="C192" s="74" t="s">
        <v>167</v>
      </c>
      <c r="D192" s="5" t="s">
        <v>112</v>
      </c>
      <c r="E192" s="5" t="s">
        <v>170</v>
      </c>
    </row>
    <row r="193" spans="1:5" ht="12.75">
      <c r="A193" s="4" t="s">
        <v>164</v>
      </c>
      <c r="B193" s="5" t="s">
        <v>171</v>
      </c>
      <c r="C193" s="74" t="s">
        <v>133</v>
      </c>
      <c r="D193" s="5" t="s">
        <v>162</v>
      </c>
      <c r="E193" s="5" t="s">
        <v>156</v>
      </c>
    </row>
    <row r="194" spans="1:5" ht="12.75">
      <c r="A194" s="4" t="s">
        <v>164</v>
      </c>
      <c r="B194" s="5" t="s">
        <v>172</v>
      </c>
      <c r="C194" s="74" t="s">
        <v>12</v>
      </c>
      <c r="D194" s="5" t="s">
        <v>93</v>
      </c>
      <c r="E194" s="5" t="s">
        <v>57</v>
      </c>
    </row>
    <row r="195" spans="1:5" ht="12.75">
      <c r="A195" s="4" t="s">
        <v>164</v>
      </c>
      <c r="B195" s="5" t="s">
        <v>173</v>
      </c>
      <c r="C195" s="74" t="s">
        <v>93</v>
      </c>
      <c r="D195" s="5" t="s">
        <v>57</v>
      </c>
      <c r="E195" s="5" t="s">
        <v>12</v>
      </c>
    </row>
    <row r="196" spans="1:5" ht="12.75">
      <c r="A196" s="4" t="s">
        <v>164</v>
      </c>
      <c r="B196" s="5" t="s">
        <v>174</v>
      </c>
      <c r="C196" s="74" t="s">
        <v>151</v>
      </c>
      <c r="D196" s="5" t="s">
        <v>133</v>
      </c>
      <c r="E196" s="5" t="s">
        <v>72</v>
      </c>
    </row>
    <row r="197" spans="1:5" ht="12.75">
      <c r="A197" s="4" t="s">
        <v>164</v>
      </c>
      <c r="B197" s="5" t="s">
        <v>175</v>
      </c>
      <c r="C197" s="74" t="s">
        <v>148</v>
      </c>
      <c r="D197" s="5" t="s">
        <v>176</v>
      </c>
      <c r="E197" s="5" t="s">
        <v>177</v>
      </c>
    </row>
    <row r="198" spans="1:5" ht="12.75">
      <c r="A198" s="4" t="s">
        <v>164</v>
      </c>
      <c r="B198" s="5" t="s">
        <v>178</v>
      </c>
      <c r="C198" s="74" t="s">
        <v>179</v>
      </c>
      <c r="D198" s="5" t="s">
        <v>156</v>
      </c>
      <c r="E198" s="5" t="s">
        <v>151</v>
      </c>
    </row>
    <row r="199" spans="1:5" ht="12.75">
      <c r="A199" s="4">
        <v>2003</v>
      </c>
      <c r="B199" s="5" t="s">
        <v>180</v>
      </c>
      <c r="C199" s="74" t="s">
        <v>30</v>
      </c>
      <c r="D199" s="5" t="s">
        <v>133</v>
      </c>
      <c r="E199" s="5" t="s">
        <v>11</v>
      </c>
    </row>
    <row r="200" spans="1:5" ht="12.75">
      <c r="A200" s="4" t="s">
        <v>181</v>
      </c>
      <c r="B200" s="5" t="s">
        <v>143</v>
      </c>
      <c r="C200" s="74" t="s">
        <v>182</v>
      </c>
      <c r="D200" s="5" t="s">
        <v>183</v>
      </c>
      <c r="E200" s="5" t="s">
        <v>184</v>
      </c>
    </row>
    <row r="201" spans="1:5" ht="12.75">
      <c r="A201" s="4" t="s">
        <v>181</v>
      </c>
      <c r="B201" s="5" t="s">
        <v>145</v>
      </c>
      <c r="C201" s="74" t="s">
        <v>7</v>
      </c>
      <c r="D201" s="5" t="s">
        <v>185</v>
      </c>
      <c r="E201" s="5" t="s">
        <v>186</v>
      </c>
    </row>
    <row r="202" spans="1:5" ht="12.75">
      <c r="A202" s="4" t="s">
        <v>181</v>
      </c>
      <c r="B202" s="5" t="s">
        <v>147</v>
      </c>
      <c r="C202" s="74" t="s">
        <v>156</v>
      </c>
      <c r="D202" s="5" t="s">
        <v>44</v>
      </c>
      <c r="E202" s="5" t="s">
        <v>187</v>
      </c>
    </row>
    <row r="203" spans="1:5" ht="12.75">
      <c r="A203" s="4" t="s">
        <v>181</v>
      </c>
      <c r="B203" s="5" t="s">
        <v>188</v>
      </c>
      <c r="C203" s="74" t="s">
        <v>44</v>
      </c>
      <c r="D203" s="5" t="s">
        <v>64</v>
      </c>
      <c r="E203" s="5" t="s">
        <v>96</v>
      </c>
    </row>
    <row r="204" spans="1:5" ht="12.75">
      <c r="A204" s="4" t="s">
        <v>181</v>
      </c>
      <c r="B204" s="5" t="s">
        <v>169</v>
      </c>
      <c r="C204" s="74" t="s">
        <v>44</v>
      </c>
      <c r="D204" s="5" t="s">
        <v>189</v>
      </c>
      <c r="E204" s="5" t="s">
        <v>190</v>
      </c>
    </row>
    <row r="205" spans="1:5" ht="12.75">
      <c r="A205" s="4" t="s">
        <v>181</v>
      </c>
      <c r="B205" s="5" t="s">
        <v>191</v>
      </c>
      <c r="C205" s="74" t="s">
        <v>64</v>
      </c>
      <c r="D205" s="5" t="s">
        <v>133</v>
      </c>
      <c r="E205" s="5" t="s">
        <v>44</v>
      </c>
    </row>
    <row r="206" spans="1:5" ht="12.75">
      <c r="A206" s="4" t="s">
        <v>181</v>
      </c>
      <c r="B206" s="5" t="s">
        <v>192</v>
      </c>
      <c r="C206" s="74" t="s">
        <v>45</v>
      </c>
      <c r="D206" s="5" t="s">
        <v>84</v>
      </c>
      <c r="E206" s="5" t="s">
        <v>193</v>
      </c>
    </row>
    <row r="207" spans="1:5" ht="12.75">
      <c r="A207" s="4" t="s">
        <v>181</v>
      </c>
      <c r="B207" s="5" t="s">
        <v>194</v>
      </c>
      <c r="C207" s="74" t="s">
        <v>44</v>
      </c>
      <c r="D207" s="5" t="s">
        <v>30</v>
      </c>
      <c r="E207" s="5" t="s">
        <v>96</v>
      </c>
    </row>
    <row r="208" spans="1:5" ht="12.75">
      <c r="A208" s="4" t="s">
        <v>181</v>
      </c>
      <c r="B208" s="5" t="s">
        <v>195</v>
      </c>
      <c r="C208" s="74" t="s">
        <v>196</v>
      </c>
      <c r="D208" s="5" t="s">
        <v>151</v>
      </c>
      <c r="E208" s="5" t="s">
        <v>30</v>
      </c>
    </row>
    <row r="209" spans="1:5" ht="12.75">
      <c r="A209" s="4">
        <v>2002</v>
      </c>
      <c r="B209" s="5" t="s">
        <v>197</v>
      </c>
      <c r="C209" s="74" t="s">
        <v>198</v>
      </c>
      <c r="D209" s="5" t="s">
        <v>199</v>
      </c>
      <c r="E209" s="5" t="s">
        <v>129</v>
      </c>
    </row>
    <row r="210" spans="1:5" ht="12.75">
      <c r="A210" s="4">
        <v>2002</v>
      </c>
      <c r="B210" s="5" t="s">
        <v>200</v>
      </c>
      <c r="C210" s="74" t="s">
        <v>189</v>
      </c>
      <c r="D210" s="5" t="s">
        <v>167</v>
      </c>
      <c r="E210" s="5" t="s">
        <v>201</v>
      </c>
    </row>
    <row r="211" spans="1:5" ht="12.75">
      <c r="A211" s="4" t="s">
        <v>202</v>
      </c>
      <c r="B211" s="5" t="s">
        <v>143</v>
      </c>
      <c r="C211" s="74" t="s">
        <v>203</v>
      </c>
      <c r="D211" s="5" t="s">
        <v>67</v>
      </c>
      <c r="E211" s="5" t="s">
        <v>204</v>
      </c>
    </row>
    <row r="212" spans="1:5" ht="12.75">
      <c r="A212" s="4" t="s">
        <v>202</v>
      </c>
      <c r="B212" s="5" t="s">
        <v>205</v>
      </c>
      <c r="C212" s="74" t="s">
        <v>151</v>
      </c>
      <c r="D212" s="5" t="s">
        <v>133</v>
      </c>
      <c r="E212" s="5" t="s">
        <v>206</v>
      </c>
    </row>
    <row r="213" spans="1:5" ht="12.75">
      <c r="A213" s="4" t="s">
        <v>202</v>
      </c>
      <c r="B213" s="5" t="s">
        <v>207</v>
      </c>
      <c r="C213" s="74" t="s">
        <v>151</v>
      </c>
      <c r="D213" s="5" t="s">
        <v>208</v>
      </c>
      <c r="E213" s="5"/>
    </row>
    <row r="214" spans="1:5" ht="12.75">
      <c r="A214" s="4" t="s">
        <v>202</v>
      </c>
      <c r="B214" s="5" t="s">
        <v>209</v>
      </c>
      <c r="C214" s="74" t="s">
        <v>196</v>
      </c>
      <c r="D214" s="5" t="s">
        <v>37</v>
      </c>
      <c r="E214" s="5" t="s">
        <v>203</v>
      </c>
    </row>
    <row r="215" spans="1:5" ht="12.75">
      <c r="A215" s="4" t="s">
        <v>202</v>
      </c>
      <c r="B215" s="5" t="s">
        <v>210</v>
      </c>
      <c r="C215" s="74" t="s">
        <v>35</v>
      </c>
      <c r="D215" s="5" t="s">
        <v>211</v>
      </c>
      <c r="E215" s="5"/>
    </row>
    <row r="216" spans="1:5" ht="12.75">
      <c r="A216" s="4" t="s">
        <v>212</v>
      </c>
      <c r="B216" s="5" t="s">
        <v>14</v>
      </c>
      <c r="C216" s="74" t="s">
        <v>193</v>
      </c>
      <c r="D216" s="5" t="s">
        <v>78</v>
      </c>
      <c r="E216" s="5" t="s">
        <v>167</v>
      </c>
    </row>
    <row r="217" spans="1:5" ht="12.75">
      <c r="A217" s="4" t="s">
        <v>212</v>
      </c>
      <c r="B217" s="5" t="s">
        <v>207</v>
      </c>
      <c r="C217" s="74" t="s">
        <v>213</v>
      </c>
      <c r="D217" s="5" t="s">
        <v>151</v>
      </c>
      <c r="E217" s="5" t="s">
        <v>214</v>
      </c>
    </row>
    <row r="218" spans="1:5" ht="12.75">
      <c r="A218" s="4" t="s">
        <v>212</v>
      </c>
      <c r="B218" s="5" t="s">
        <v>210</v>
      </c>
      <c r="C218" s="74" t="s">
        <v>35</v>
      </c>
      <c r="D218" s="5" t="s">
        <v>215</v>
      </c>
      <c r="E218" s="5" t="s">
        <v>151</v>
      </c>
    </row>
  </sheetData>
  <sheetProtection/>
  <mergeCells count="1">
    <mergeCell ref="C113:E11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&amp;C&amp;1#&amp;"Calibri"&amp;10&amp;K000000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" defaultRowHeight="12.75"/>
  <cols>
    <col min="1" max="1" width="20" style="65" bestFit="1" customWidth="1"/>
    <col min="2" max="2" width="18" style="65" bestFit="1" customWidth="1"/>
    <col min="3" max="3" width="19.5" style="65" bestFit="1" customWidth="1"/>
    <col min="4" max="4" width="18.66015625" style="65" bestFit="1" customWidth="1"/>
    <col min="5" max="5" width="20.16015625" style="65" bestFit="1" customWidth="1"/>
    <col min="6" max="6" width="22.16015625" style="65" bestFit="1" customWidth="1"/>
    <col min="7" max="7" width="21.83203125" style="66" bestFit="1" customWidth="1"/>
    <col min="8" max="16384" width="12" style="67" customWidth="1"/>
  </cols>
  <sheetData>
    <row r="1" spans="1:7" ht="12.75">
      <c r="A1" s="69" t="s">
        <v>914</v>
      </c>
      <c r="B1" s="69" t="s">
        <v>653</v>
      </c>
      <c r="C1" s="69" t="s">
        <v>626</v>
      </c>
      <c r="D1" s="69" t="s">
        <v>654</v>
      </c>
      <c r="E1" s="69" t="s">
        <v>627</v>
      </c>
      <c r="F1" s="69" t="s">
        <v>625</v>
      </c>
      <c r="G1" s="70" t="s">
        <v>610</v>
      </c>
    </row>
    <row r="2" spans="1:7" ht="12.75">
      <c r="A2" s="71" t="s">
        <v>463</v>
      </c>
      <c r="B2" s="71" t="s">
        <v>212</v>
      </c>
      <c r="C2" s="71" t="s">
        <v>655</v>
      </c>
      <c r="D2" s="71" t="s">
        <v>202</v>
      </c>
      <c r="E2" s="71" t="s">
        <v>655</v>
      </c>
      <c r="F2" s="72"/>
      <c r="G2" s="71"/>
    </row>
    <row r="3" spans="1:7" ht="12.75">
      <c r="A3" s="72" t="s">
        <v>568</v>
      </c>
      <c r="B3" s="72" t="s">
        <v>560</v>
      </c>
      <c r="C3" s="72" t="s">
        <v>630</v>
      </c>
      <c r="D3" s="72" t="s">
        <v>741</v>
      </c>
      <c r="E3" s="72" t="s">
        <v>748</v>
      </c>
      <c r="F3" s="72"/>
      <c r="G3" s="71"/>
    </row>
    <row r="4" spans="1:7" ht="12.75">
      <c r="A4" s="72" t="s">
        <v>328</v>
      </c>
      <c r="B4" s="72" t="s">
        <v>181</v>
      </c>
      <c r="C4" s="72" t="s">
        <v>631</v>
      </c>
      <c r="D4" s="72" t="s">
        <v>105</v>
      </c>
      <c r="E4" s="72" t="s">
        <v>642</v>
      </c>
      <c r="F4" s="72"/>
      <c r="G4" s="71"/>
    </row>
    <row r="5" spans="1:7" ht="12.75">
      <c r="A5" s="71" t="s">
        <v>300</v>
      </c>
      <c r="B5" s="71" t="s">
        <v>212</v>
      </c>
      <c r="C5" s="71" t="s">
        <v>656</v>
      </c>
      <c r="D5" s="71" t="s">
        <v>202</v>
      </c>
      <c r="E5" s="71" t="s">
        <v>655</v>
      </c>
      <c r="F5" s="72"/>
      <c r="G5" s="71" t="s">
        <v>611</v>
      </c>
    </row>
    <row r="6" spans="1:7" ht="12.75">
      <c r="A6" s="72" t="s">
        <v>335</v>
      </c>
      <c r="B6" s="72" t="s">
        <v>164</v>
      </c>
      <c r="C6" s="72" t="s">
        <v>632</v>
      </c>
      <c r="D6" s="72" t="s">
        <v>29</v>
      </c>
      <c r="E6" s="72" t="s">
        <v>643</v>
      </c>
      <c r="F6" s="72"/>
      <c r="G6" s="71" t="s">
        <v>224</v>
      </c>
    </row>
    <row r="7" spans="1:7" ht="12.75">
      <c r="A7" s="72" t="s">
        <v>380</v>
      </c>
      <c r="B7" s="71" t="s">
        <v>212</v>
      </c>
      <c r="C7" s="71" t="s">
        <v>656</v>
      </c>
      <c r="D7" s="72" t="s">
        <v>181</v>
      </c>
      <c r="E7" s="72" t="s">
        <v>644</v>
      </c>
      <c r="F7" s="72"/>
      <c r="G7" s="71" t="s">
        <v>611</v>
      </c>
    </row>
    <row r="8" spans="1:7" ht="12.75">
      <c r="A8" s="72" t="s">
        <v>306</v>
      </c>
      <c r="B8" s="71" t="s">
        <v>212</v>
      </c>
      <c r="C8" s="71" t="s">
        <v>656</v>
      </c>
      <c r="D8" s="71" t="s">
        <v>202</v>
      </c>
      <c r="E8" s="71" t="s">
        <v>655</v>
      </c>
      <c r="F8" s="72"/>
      <c r="G8" s="71" t="s">
        <v>611</v>
      </c>
    </row>
    <row r="9" spans="1:7" ht="12.75">
      <c r="A9" s="72" t="s">
        <v>298</v>
      </c>
      <c r="B9" s="71" t="s">
        <v>212</v>
      </c>
      <c r="C9" s="71" t="s">
        <v>656</v>
      </c>
      <c r="D9" s="72" t="s">
        <v>137</v>
      </c>
      <c r="E9" s="72" t="s">
        <v>645</v>
      </c>
      <c r="F9" s="72"/>
      <c r="G9" s="71" t="s">
        <v>611</v>
      </c>
    </row>
    <row r="10" spans="1:7" ht="12.75">
      <c r="A10" s="72" t="s">
        <v>365</v>
      </c>
      <c r="B10" s="72" t="s">
        <v>181</v>
      </c>
      <c r="C10" s="72" t="s">
        <v>631</v>
      </c>
      <c r="D10" s="72" t="s">
        <v>181</v>
      </c>
      <c r="E10" s="72" t="s">
        <v>644</v>
      </c>
      <c r="F10" s="72"/>
      <c r="G10" s="71"/>
    </row>
    <row r="11" spans="1:7" ht="12.75">
      <c r="A11" s="72" t="s">
        <v>582</v>
      </c>
      <c r="B11" s="72" t="s">
        <v>592</v>
      </c>
      <c r="C11" s="72" t="s">
        <v>528</v>
      </c>
      <c r="D11" s="72" t="s">
        <v>592</v>
      </c>
      <c r="E11" s="72" t="s">
        <v>528</v>
      </c>
      <c r="F11" s="72"/>
      <c r="G11" s="71"/>
    </row>
    <row r="12" spans="1:7" ht="12.75">
      <c r="A12" s="72" t="s">
        <v>840</v>
      </c>
      <c r="B12" s="72" t="s">
        <v>823</v>
      </c>
      <c r="C12" s="72" t="s">
        <v>527</v>
      </c>
      <c r="D12" s="72" t="s">
        <v>912</v>
      </c>
      <c r="E12" s="69" t="s">
        <v>914</v>
      </c>
      <c r="F12" s="72"/>
      <c r="G12" s="71" t="s">
        <v>223</v>
      </c>
    </row>
    <row r="13" spans="1:7" ht="12.75">
      <c r="A13" s="72" t="s">
        <v>383</v>
      </c>
      <c r="B13" s="71" t="s">
        <v>202</v>
      </c>
      <c r="C13" s="71" t="s">
        <v>655</v>
      </c>
      <c r="D13" s="72" t="s">
        <v>164</v>
      </c>
      <c r="E13" s="72" t="s">
        <v>646</v>
      </c>
      <c r="F13" s="72"/>
      <c r="G13" s="71" t="s">
        <v>309</v>
      </c>
    </row>
    <row r="14" spans="1:7" ht="12.75">
      <c r="A14" s="72" t="s">
        <v>766</v>
      </c>
      <c r="B14" s="72" t="s">
        <v>779</v>
      </c>
      <c r="C14" s="72" t="s">
        <v>780</v>
      </c>
      <c r="D14" s="72" t="s">
        <v>779</v>
      </c>
      <c r="E14" s="72" t="s">
        <v>781</v>
      </c>
      <c r="F14" s="72"/>
      <c r="G14" s="71" t="s">
        <v>292</v>
      </c>
    </row>
    <row r="15" spans="1:7" ht="12.75">
      <c r="A15" s="72" t="s">
        <v>364</v>
      </c>
      <c r="B15" s="72" t="s">
        <v>137</v>
      </c>
      <c r="C15" s="72" t="s">
        <v>633</v>
      </c>
      <c r="D15" s="72" t="s">
        <v>741</v>
      </c>
      <c r="E15" s="72" t="s">
        <v>748</v>
      </c>
      <c r="F15" s="72" t="s">
        <v>694</v>
      </c>
      <c r="G15" s="71" t="s">
        <v>224</v>
      </c>
    </row>
    <row r="16" spans="1:7" ht="12.75">
      <c r="A16" s="72" t="s">
        <v>724</v>
      </c>
      <c r="B16" s="72" t="s">
        <v>728</v>
      </c>
      <c r="C16" s="72" t="s">
        <v>734</v>
      </c>
      <c r="D16" s="72" t="s">
        <v>912</v>
      </c>
      <c r="E16" s="69" t="s">
        <v>914</v>
      </c>
      <c r="F16" s="72"/>
      <c r="G16" s="71" t="s">
        <v>224</v>
      </c>
    </row>
    <row r="17" spans="1:7" ht="12.75">
      <c r="A17" s="72" t="s">
        <v>319</v>
      </c>
      <c r="B17" s="71" t="s">
        <v>212</v>
      </c>
      <c r="C17" s="71" t="s">
        <v>656</v>
      </c>
      <c r="D17" s="72" t="s">
        <v>741</v>
      </c>
      <c r="E17" s="72" t="s">
        <v>748</v>
      </c>
      <c r="F17" s="72"/>
      <c r="G17" s="71" t="s">
        <v>611</v>
      </c>
    </row>
    <row r="18" spans="1:7" ht="12.75">
      <c r="A18" s="72" t="s">
        <v>323</v>
      </c>
      <c r="B18" s="72" t="s">
        <v>181</v>
      </c>
      <c r="C18" s="72" t="s">
        <v>862</v>
      </c>
      <c r="D18" s="72" t="s">
        <v>164</v>
      </c>
      <c r="E18" s="72" t="s">
        <v>862</v>
      </c>
      <c r="F18" s="72"/>
      <c r="G18" s="71"/>
    </row>
    <row r="19" spans="1:7" ht="12.75">
      <c r="A19" s="72" t="s">
        <v>842</v>
      </c>
      <c r="B19" s="72" t="s">
        <v>823</v>
      </c>
      <c r="C19" s="72" t="s">
        <v>527</v>
      </c>
      <c r="D19" s="72" t="s">
        <v>823</v>
      </c>
      <c r="E19" s="72" t="s">
        <v>527</v>
      </c>
      <c r="F19" s="72"/>
      <c r="G19" s="71" t="s">
        <v>313</v>
      </c>
    </row>
    <row r="20" spans="1:7" ht="12.75">
      <c r="A20" s="72" t="s">
        <v>455</v>
      </c>
      <c r="B20" s="72" t="s">
        <v>5</v>
      </c>
      <c r="C20" s="72" t="s">
        <v>634</v>
      </c>
      <c r="D20" s="72" t="s">
        <v>728</v>
      </c>
      <c r="E20" s="72" t="s">
        <v>733</v>
      </c>
      <c r="F20" s="72"/>
      <c r="G20" s="71" t="s">
        <v>224</v>
      </c>
    </row>
    <row r="21" spans="1:7" ht="12.75">
      <c r="A21" s="72" t="s">
        <v>217</v>
      </c>
      <c r="B21" s="72" t="s">
        <v>164</v>
      </c>
      <c r="C21" s="72" t="s">
        <v>632</v>
      </c>
      <c r="D21" s="72" t="s">
        <v>5</v>
      </c>
      <c r="E21" s="72" t="s">
        <v>647</v>
      </c>
      <c r="F21" s="72"/>
      <c r="G21" s="71"/>
    </row>
    <row r="22" spans="1:7" ht="12.75">
      <c r="A22" s="72" t="s">
        <v>327</v>
      </c>
      <c r="B22" s="71" t="s">
        <v>212</v>
      </c>
      <c r="C22" s="71" t="s">
        <v>656</v>
      </c>
      <c r="D22" s="72" t="s">
        <v>912</v>
      </c>
      <c r="E22" s="69" t="s">
        <v>914</v>
      </c>
      <c r="F22" s="72" t="s">
        <v>695</v>
      </c>
      <c r="G22" s="71" t="s">
        <v>611</v>
      </c>
    </row>
    <row r="23" spans="1:7" ht="12.75">
      <c r="A23" s="72" t="s">
        <v>314</v>
      </c>
      <c r="B23" s="72" t="s">
        <v>181</v>
      </c>
      <c r="C23" s="72" t="s">
        <v>631</v>
      </c>
      <c r="D23" s="72" t="s">
        <v>164</v>
      </c>
      <c r="E23" s="72" t="s">
        <v>646</v>
      </c>
      <c r="F23" s="72"/>
      <c r="G23" s="71" t="s">
        <v>313</v>
      </c>
    </row>
    <row r="24" spans="1:7" ht="12.75">
      <c r="A24" s="72" t="s">
        <v>413</v>
      </c>
      <c r="B24" s="72" t="s">
        <v>181</v>
      </c>
      <c r="C24" s="72" t="s">
        <v>862</v>
      </c>
      <c r="D24" s="72" t="s">
        <v>181</v>
      </c>
      <c r="E24" s="72" t="s">
        <v>862</v>
      </c>
      <c r="F24" s="72"/>
      <c r="G24" s="71"/>
    </row>
    <row r="25" spans="1:7" ht="12.75">
      <c r="A25" s="72" t="s">
        <v>409</v>
      </c>
      <c r="B25" s="72" t="s">
        <v>137</v>
      </c>
      <c r="C25" s="72" t="s">
        <v>633</v>
      </c>
      <c r="D25" s="72" t="s">
        <v>105</v>
      </c>
      <c r="E25" s="72" t="s">
        <v>642</v>
      </c>
      <c r="F25" s="72"/>
      <c r="G25" s="71"/>
    </row>
    <row r="26" spans="1:7" ht="12.75">
      <c r="A26" s="72" t="s">
        <v>362</v>
      </c>
      <c r="B26" s="72" t="s">
        <v>202</v>
      </c>
      <c r="C26" s="72" t="s">
        <v>656</v>
      </c>
      <c r="D26" s="72" t="s">
        <v>202</v>
      </c>
      <c r="E26" s="71" t="s">
        <v>655</v>
      </c>
      <c r="F26" s="72"/>
      <c r="G26" s="71"/>
    </row>
    <row r="27" spans="1:7" ht="12.75">
      <c r="A27" s="72" t="s">
        <v>686</v>
      </c>
      <c r="B27" s="72" t="s">
        <v>680</v>
      </c>
      <c r="C27" s="72" t="s">
        <v>684</v>
      </c>
      <c r="D27" s="72" t="s">
        <v>741</v>
      </c>
      <c r="E27" s="72" t="s">
        <v>748</v>
      </c>
      <c r="F27" s="72"/>
      <c r="G27" s="71" t="s">
        <v>223</v>
      </c>
    </row>
    <row r="28" spans="1:7" ht="12.75">
      <c r="A28" s="72" t="s">
        <v>612</v>
      </c>
      <c r="B28" s="72" t="s">
        <v>29</v>
      </c>
      <c r="C28" s="72" t="s">
        <v>635</v>
      </c>
      <c r="D28" s="72" t="s">
        <v>29</v>
      </c>
      <c r="E28" s="72" t="s">
        <v>643</v>
      </c>
      <c r="F28" s="72"/>
      <c r="G28" s="71"/>
    </row>
    <row r="29" spans="1:7" ht="12.75">
      <c r="A29" s="72" t="s">
        <v>429</v>
      </c>
      <c r="B29" s="72" t="s">
        <v>29</v>
      </c>
      <c r="C29" s="72" t="s">
        <v>635</v>
      </c>
      <c r="D29" s="72" t="s">
        <v>592</v>
      </c>
      <c r="E29" s="72" t="s">
        <v>648</v>
      </c>
      <c r="F29" s="72"/>
      <c r="G29" s="71"/>
    </row>
    <row r="30" spans="1:7" ht="12.75">
      <c r="A30" s="72" t="s">
        <v>613</v>
      </c>
      <c r="B30" s="71" t="s">
        <v>202</v>
      </c>
      <c r="C30" s="71" t="s">
        <v>656</v>
      </c>
      <c r="D30" s="72" t="s">
        <v>592</v>
      </c>
      <c r="E30" s="72" t="s">
        <v>648</v>
      </c>
      <c r="F30" s="72" t="s">
        <v>657</v>
      </c>
      <c r="G30" s="71" t="s">
        <v>309</v>
      </c>
    </row>
    <row r="31" spans="1:7" ht="12.75">
      <c r="A31" s="72" t="s">
        <v>614</v>
      </c>
      <c r="B31" s="72" t="s">
        <v>652</v>
      </c>
      <c r="C31" s="72" t="s">
        <v>636</v>
      </c>
      <c r="D31" s="72" t="s">
        <v>779</v>
      </c>
      <c r="E31" s="72" t="s">
        <v>781</v>
      </c>
      <c r="F31" s="72"/>
      <c r="G31" s="71" t="s">
        <v>293</v>
      </c>
    </row>
    <row r="32" spans="1:7" ht="12.75">
      <c r="A32" s="72" t="s">
        <v>330</v>
      </c>
      <c r="B32" s="72" t="s">
        <v>137</v>
      </c>
      <c r="C32" s="72" t="s">
        <v>633</v>
      </c>
      <c r="D32" s="72" t="s">
        <v>779</v>
      </c>
      <c r="E32" s="72" t="s">
        <v>781</v>
      </c>
      <c r="F32" s="72"/>
      <c r="G32" s="71"/>
    </row>
    <row r="33" spans="1:7" ht="12.75">
      <c r="A33" s="72" t="s">
        <v>302</v>
      </c>
      <c r="B33" s="72" t="s">
        <v>164</v>
      </c>
      <c r="C33" s="72" t="s">
        <v>632</v>
      </c>
      <c r="D33" s="72" t="s">
        <v>912</v>
      </c>
      <c r="E33" s="69" t="s">
        <v>914</v>
      </c>
      <c r="F33" s="72"/>
      <c r="G33" s="71"/>
    </row>
    <row r="34" spans="1:7" ht="12.75">
      <c r="A34" s="72" t="s">
        <v>219</v>
      </c>
      <c r="B34" s="72" t="s">
        <v>105</v>
      </c>
      <c r="C34" s="72" t="s">
        <v>637</v>
      </c>
      <c r="D34" s="72" t="s">
        <v>592</v>
      </c>
      <c r="E34" s="72" t="s">
        <v>648</v>
      </c>
      <c r="F34" s="72"/>
      <c r="G34" s="71" t="s">
        <v>313</v>
      </c>
    </row>
    <row r="35" spans="1:7" ht="12.75">
      <c r="A35" s="72" t="s">
        <v>725</v>
      </c>
      <c r="B35" s="72" t="s">
        <v>728</v>
      </c>
      <c r="C35" s="72" t="s">
        <v>734</v>
      </c>
      <c r="D35" s="72" t="s">
        <v>912</v>
      </c>
      <c r="E35" s="69" t="s">
        <v>914</v>
      </c>
      <c r="F35" s="72"/>
      <c r="G35" s="71" t="s">
        <v>735</v>
      </c>
    </row>
    <row r="36" spans="1:7" ht="12.75">
      <c r="A36" s="72" t="s">
        <v>221</v>
      </c>
      <c r="B36" s="71" t="s">
        <v>202</v>
      </c>
      <c r="C36" s="71" t="s">
        <v>656</v>
      </c>
      <c r="D36" s="72" t="s">
        <v>652</v>
      </c>
      <c r="E36" s="72" t="s">
        <v>641</v>
      </c>
      <c r="F36" s="72"/>
      <c r="G36" s="71"/>
    </row>
    <row r="37" spans="1:7" ht="12.75">
      <c r="A37" s="72" t="s">
        <v>374</v>
      </c>
      <c r="B37" s="72" t="s">
        <v>202</v>
      </c>
      <c r="C37" s="72" t="s">
        <v>656</v>
      </c>
      <c r="D37" s="72" t="s">
        <v>202</v>
      </c>
      <c r="E37" s="72" t="s">
        <v>656</v>
      </c>
      <c r="F37" s="72"/>
      <c r="G37" s="71"/>
    </row>
    <row r="38" spans="1:7" ht="12.75">
      <c r="A38" s="72" t="s">
        <v>348</v>
      </c>
      <c r="B38" s="72" t="s">
        <v>29</v>
      </c>
      <c r="C38" s="72" t="s">
        <v>635</v>
      </c>
      <c r="D38" s="72" t="s">
        <v>29</v>
      </c>
      <c r="E38" s="72" t="s">
        <v>643</v>
      </c>
      <c r="F38" s="72"/>
      <c r="G38" s="71"/>
    </row>
    <row r="39" spans="1:7" ht="12.75">
      <c r="A39" s="72" t="s">
        <v>222</v>
      </c>
      <c r="B39" s="71" t="s">
        <v>212</v>
      </c>
      <c r="C39" s="71" t="s">
        <v>656</v>
      </c>
      <c r="D39" s="72" t="s">
        <v>164</v>
      </c>
      <c r="E39" s="72" t="s">
        <v>646</v>
      </c>
      <c r="F39" s="72"/>
      <c r="G39" s="71" t="s">
        <v>611</v>
      </c>
    </row>
    <row r="40" spans="1:7" ht="12.75">
      <c r="A40" s="72" t="s">
        <v>320</v>
      </c>
      <c r="B40" s="71" t="s">
        <v>212</v>
      </c>
      <c r="C40" s="71" t="s">
        <v>656</v>
      </c>
      <c r="D40" s="72" t="s">
        <v>164</v>
      </c>
      <c r="E40" s="72" t="s">
        <v>646</v>
      </c>
      <c r="F40" s="72"/>
      <c r="G40" s="71" t="s">
        <v>611</v>
      </c>
    </row>
    <row r="41" spans="1:7" ht="12.75">
      <c r="A41" s="72" t="s">
        <v>223</v>
      </c>
      <c r="B41" s="72" t="s">
        <v>105</v>
      </c>
      <c r="C41" s="72" t="s">
        <v>637</v>
      </c>
      <c r="D41" s="72" t="s">
        <v>912</v>
      </c>
      <c r="E41" s="69" t="s">
        <v>914</v>
      </c>
      <c r="F41" s="72"/>
      <c r="G41" s="71"/>
    </row>
    <row r="42" spans="1:7" ht="12.75">
      <c r="A42" s="72" t="s">
        <v>341</v>
      </c>
      <c r="B42" s="72" t="s">
        <v>29</v>
      </c>
      <c r="C42" s="72" t="s">
        <v>635</v>
      </c>
      <c r="D42" s="72" t="s">
        <v>5</v>
      </c>
      <c r="E42" s="72" t="s">
        <v>647</v>
      </c>
      <c r="F42" s="72"/>
      <c r="G42" s="71"/>
    </row>
    <row r="43" spans="1:7" ht="12.75">
      <c r="A43" s="72" t="s">
        <v>349</v>
      </c>
      <c r="B43" s="72" t="s">
        <v>105</v>
      </c>
      <c r="C43" s="72" t="s">
        <v>637</v>
      </c>
      <c r="D43" s="72" t="s">
        <v>29</v>
      </c>
      <c r="E43" s="72" t="s">
        <v>643</v>
      </c>
      <c r="F43" s="72"/>
      <c r="G43" s="71"/>
    </row>
    <row r="44" spans="1:7" ht="12.75">
      <c r="A44" s="72" t="s">
        <v>281</v>
      </c>
      <c r="B44" s="71" t="s">
        <v>202</v>
      </c>
      <c r="C44" s="71" t="s">
        <v>656</v>
      </c>
      <c r="D44" s="72" t="s">
        <v>912</v>
      </c>
      <c r="E44" s="69" t="s">
        <v>914</v>
      </c>
      <c r="F44" s="72"/>
      <c r="G44" s="71"/>
    </row>
    <row r="45" spans="1:7" ht="12.75">
      <c r="A45" s="72" t="s">
        <v>337</v>
      </c>
      <c r="B45" s="72" t="s">
        <v>202</v>
      </c>
      <c r="C45" s="72" t="s">
        <v>527</v>
      </c>
      <c r="D45" s="72" t="s">
        <v>105</v>
      </c>
      <c r="E45" s="72" t="s">
        <v>527</v>
      </c>
      <c r="F45" s="72" t="s">
        <v>861</v>
      </c>
      <c r="G45" s="71"/>
    </row>
    <row r="46" spans="1:7" ht="12.75">
      <c r="A46" s="72" t="s">
        <v>903</v>
      </c>
      <c r="B46" s="72" t="s">
        <v>887</v>
      </c>
      <c r="C46" s="72" t="s">
        <v>906</v>
      </c>
      <c r="D46" s="72" t="s">
        <v>912</v>
      </c>
      <c r="E46" s="69" t="s">
        <v>914</v>
      </c>
      <c r="F46" s="72"/>
      <c r="G46" s="71" t="s">
        <v>224</v>
      </c>
    </row>
    <row r="47" spans="1:7" ht="12.75">
      <c r="A47" s="72" t="s">
        <v>331</v>
      </c>
      <c r="B47" s="72" t="s">
        <v>164</v>
      </c>
      <c r="C47" s="72" t="s">
        <v>632</v>
      </c>
      <c r="D47" s="72" t="s">
        <v>63</v>
      </c>
      <c r="E47" s="72" t="s">
        <v>649</v>
      </c>
      <c r="F47" s="72"/>
      <c r="G47" s="71"/>
    </row>
    <row r="48" spans="1:7" ht="12.75">
      <c r="A48" s="72" t="s">
        <v>342</v>
      </c>
      <c r="B48" s="72" t="s">
        <v>164</v>
      </c>
      <c r="C48" s="72" t="s">
        <v>632</v>
      </c>
      <c r="D48" s="72" t="s">
        <v>887</v>
      </c>
      <c r="E48" s="72" t="s">
        <v>907</v>
      </c>
      <c r="F48" s="72"/>
      <c r="G48" s="71"/>
    </row>
    <row r="49" spans="1:7" ht="12.75">
      <c r="A49" s="72" t="s">
        <v>412</v>
      </c>
      <c r="B49" s="72" t="s">
        <v>5</v>
      </c>
      <c r="C49" s="72" t="s">
        <v>634</v>
      </c>
      <c r="D49" s="72" t="s">
        <v>5</v>
      </c>
      <c r="E49" s="72" t="s">
        <v>647</v>
      </c>
      <c r="F49" s="72"/>
      <c r="G49" s="71"/>
    </row>
    <row r="50" spans="1:7" ht="12.75">
      <c r="A50" s="72" t="s">
        <v>691</v>
      </c>
      <c r="B50" s="72" t="s">
        <v>680</v>
      </c>
      <c r="C50" s="72" t="s">
        <v>685</v>
      </c>
      <c r="D50" s="72" t="s">
        <v>912</v>
      </c>
      <c r="E50" s="69" t="s">
        <v>914</v>
      </c>
      <c r="F50" s="72"/>
      <c r="G50" s="71" t="s">
        <v>618</v>
      </c>
    </row>
    <row r="51" spans="1:7" ht="12.75">
      <c r="A51" s="72" t="s">
        <v>299</v>
      </c>
      <c r="B51" s="71" t="s">
        <v>202</v>
      </c>
      <c r="C51" s="71" t="s">
        <v>655</v>
      </c>
      <c r="D51" s="72" t="s">
        <v>164</v>
      </c>
      <c r="E51" s="72" t="s">
        <v>646</v>
      </c>
      <c r="F51" s="72"/>
      <c r="G51" s="71"/>
    </row>
    <row r="52" spans="1:7" ht="12.75">
      <c r="A52" s="72" t="s">
        <v>356</v>
      </c>
      <c r="B52" s="72" t="s">
        <v>63</v>
      </c>
      <c r="C52" s="72" t="s">
        <v>638</v>
      </c>
      <c r="D52" s="72" t="s">
        <v>680</v>
      </c>
      <c r="E52" s="72" t="s">
        <v>696</v>
      </c>
      <c r="F52" s="72"/>
      <c r="G52" s="71"/>
    </row>
    <row r="53" spans="1:7" ht="12.75">
      <c r="A53" s="72" t="s">
        <v>615</v>
      </c>
      <c r="B53" s="72" t="s">
        <v>652</v>
      </c>
      <c r="C53" s="72" t="s">
        <v>636</v>
      </c>
      <c r="D53" s="72" t="s">
        <v>912</v>
      </c>
      <c r="E53" s="69" t="s">
        <v>914</v>
      </c>
      <c r="F53" s="72"/>
      <c r="G53" s="71" t="s">
        <v>549</v>
      </c>
    </row>
    <row r="54" spans="1:7" ht="12.75">
      <c r="A54" s="72" t="s">
        <v>372</v>
      </c>
      <c r="B54" s="72" t="s">
        <v>63</v>
      </c>
      <c r="C54" s="72" t="s">
        <v>638</v>
      </c>
      <c r="D54" s="72" t="s">
        <v>912</v>
      </c>
      <c r="E54" s="69" t="s">
        <v>914</v>
      </c>
      <c r="F54" s="72"/>
      <c r="G54" s="71"/>
    </row>
    <row r="55" spans="1:7" ht="12.75">
      <c r="A55" s="72" t="s">
        <v>387</v>
      </c>
      <c r="B55" s="72" t="s">
        <v>652</v>
      </c>
      <c r="C55" s="72" t="s">
        <v>636</v>
      </c>
      <c r="D55" s="72" t="s">
        <v>912</v>
      </c>
      <c r="E55" s="69" t="s">
        <v>914</v>
      </c>
      <c r="F55" s="72" t="s">
        <v>829</v>
      </c>
      <c r="G55" s="71" t="s">
        <v>309</v>
      </c>
    </row>
    <row r="56" spans="1:7" ht="12.75">
      <c r="A56" s="72" t="s">
        <v>405</v>
      </c>
      <c r="B56" s="72" t="s">
        <v>181</v>
      </c>
      <c r="C56" s="72" t="s">
        <v>631</v>
      </c>
      <c r="D56" s="72" t="s">
        <v>164</v>
      </c>
      <c r="E56" s="72" t="s">
        <v>646</v>
      </c>
      <c r="F56" s="72"/>
      <c r="G56" s="71"/>
    </row>
    <row r="57" spans="1:7" ht="12.75">
      <c r="A57" s="72" t="s">
        <v>332</v>
      </c>
      <c r="B57" s="71" t="s">
        <v>212</v>
      </c>
      <c r="C57" s="71" t="s">
        <v>655</v>
      </c>
      <c r="D57" s="72" t="s">
        <v>912</v>
      </c>
      <c r="E57" s="69" t="s">
        <v>914</v>
      </c>
      <c r="F57" s="72"/>
      <c r="G57" s="71"/>
    </row>
    <row r="58" spans="1:7" ht="12.75">
      <c r="A58" s="72" t="s">
        <v>318</v>
      </c>
      <c r="B58" s="72" t="s">
        <v>181</v>
      </c>
      <c r="C58" s="72" t="s">
        <v>631</v>
      </c>
      <c r="D58" s="72" t="s">
        <v>741</v>
      </c>
      <c r="E58" s="72" t="s">
        <v>748</v>
      </c>
      <c r="F58" s="72"/>
      <c r="G58" s="71" t="s">
        <v>224</v>
      </c>
    </row>
    <row r="59" spans="1:7" ht="12.75">
      <c r="A59" s="72" t="s">
        <v>419</v>
      </c>
      <c r="B59" s="72" t="s">
        <v>164</v>
      </c>
      <c r="C59" s="72" t="s">
        <v>863</v>
      </c>
      <c r="D59" s="72" t="s">
        <v>164</v>
      </c>
      <c r="E59" s="72" t="s">
        <v>863</v>
      </c>
      <c r="F59" s="72"/>
      <c r="G59" s="71"/>
    </row>
    <row r="60" spans="1:7" ht="12.75">
      <c r="A60" s="72" t="s">
        <v>361</v>
      </c>
      <c r="B60" s="71" t="s">
        <v>202</v>
      </c>
      <c r="C60" s="71" t="s">
        <v>656</v>
      </c>
      <c r="D60" s="72" t="s">
        <v>181</v>
      </c>
      <c r="E60" s="72" t="s">
        <v>644</v>
      </c>
      <c r="F60" s="72"/>
      <c r="G60" s="71"/>
    </row>
    <row r="61" spans="1:7" ht="12.75">
      <c r="A61" s="72" t="s">
        <v>845</v>
      </c>
      <c r="B61" s="72" t="s">
        <v>823</v>
      </c>
      <c r="C61" s="72" t="s">
        <v>527</v>
      </c>
      <c r="D61" s="72" t="s">
        <v>823</v>
      </c>
      <c r="E61" s="72" t="s">
        <v>527</v>
      </c>
      <c r="F61" s="72"/>
      <c r="G61" s="71" t="s">
        <v>379</v>
      </c>
    </row>
    <row r="62" spans="1:7" ht="12.75">
      <c r="A62" s="72" t="s">
        <v>225</v>
      </c>
      <c r="B62" s="72" t="s">
        <v>164</v>
      </c>
      <c r="C62" s="72" t="s">
        <v>632</v>
      </c>
      <c r="D62" s="72" t="s">
        <v>63</v>
      </c>
      <c r="E62" s="72" t="s">
        <v>649</v>
      </c>
      <c r="F62" s="72"/>
      <c r="G62" s="71" t="s">
        <v>373</v>
      </c>
    </row>
    <row r="63" spans="1:7" ht="12.75">
      <c r="A63" s="72" t="s">
        <v>373</v>
      </c>
      <c r="B63" s="71" t="s">
        <v>212</v>
      </c>
      <c r="C63" s="71" t="s">
        <v>656</v>
      </c>
      <c r="D63" s="72" t="s">
        <v>63</v>
      </c>
      <c r="E63" s="72" t="s">
        <v>649</v>
      </c>
      <c r="F63" s="72" t="s">
        <v>658</v>
      </c>
      <c r="G63" s="71" t="s">
        <v>611</v>
      </c>
    </row>
    <row r="64" spans="1:7" ht="12.75">
      <c r="A64" s="72" t="s">
        <v>446</v>
      </c>
      <c r="B64" s="71" t="s">
        <v>212</v>
      </c>
      <c r="C64" s="71" t="s">
        <v>656</v>
      </c>
      <c r="D64" s="72" t="s">
        <v>741</v>
      </c>
      <c r="E64" s="72" t="s">
        <v>748</v>
      </c>
      <c r="F64" s="72" t="s">
        <v>629</v>
      </c>
      <c r="G64" s="71" t="s">
        <v>611</v>
      </c>
    </row>
    <row r="65" spans="1:7" ht="12.75">
      <c r="A65" s="72" t="s">
        <v>226</v>
      </c>
      <c r="B65" s="72" t="s">
        <v>181</v>
      </c>
      <c r="C65" s="72" t="s">
        <v>631</v>
      </c>
      <c r="D65" s="72" t="s">
        <v>912</v>
      </c>
      <c r="E65" s="69" t="s">
        <v>914</v>
      </c>
      <c r="F65" s="72"/>
      <c r="G65" s="71" t="s">
        <v>313</v>
      </c>
    </row>
    <row r="66" spans="1:7" ht="12.75">
      <c r="A66" s="72" t="s">
        <v>874</v>
      </c>
      <c r="B66" s="72" t="s">
        <v>866</v>
      </c>
      <c r="C66" s="72" t="s">
        <v>872</v>
      </c>
      <c r="D66" s="72" t="s">
        <v>887</v>
      </c>
      <c r="E66" s="72" t="s">
        <v>907</v>
      </c>
      <c r="F66" s="72"/>
      <c r="G66" s="71" t="s">
        <v>292</v>
      </c>
    </row>
    <row r="67" spans="1:7" ht="12.75">
      <c r="A67" s="72" t="s">
        <v>395</v>
      </c>
      <c r="B67" s="72" t="s">
        <v>164</v>
      </c>
      <c r="C67" s="72" t="s">
        <v>863</v>
      </c>
      <c r="D67" s="72" t="s">
        <v>164</v>
      </c>
      <c r="E67" s="72" t="s">
        <v>863</v>
      </c>
      <c r="F67" s="72"/>
      <c r="G67" s="71"/>
    </row>
    <row r="68" spans="1:7" ht="12.75">
      <c r="A68" s="72" t="s">
        <v>416</v>
      </c>
      <c r="B68" s="72" t="s">
        <v>164</v>
      </c>
      <c r="C68" s="72" t="s">
        <v>632</v>
      </c>
      <c r="D68" s="72" t="s">
        <v>164</v>
      </c>
      <c r="E68" s="72" t="s">
        <v>646</v>
      </c>
      <c r="F68" s="72"/>
      <c r="G68" s="71"/>
    </row>
    <row r="69" spans="1:7" ht="12.75">
      <c r="A69" s="72" t="s">
        <v>410</v>
      </c>
      <c r="B69" s="72" t="s">
        <v>164</v>
      </c>
      <c r="C69" s="72" t="s">
        <v>632</v>
      </c>
      <c r="D69" s="72" t="s">
        <v>105</v>
      </c>
      <c r="E69" s="72" t="s">
        <v>642</v>
      </c>
      <c r="F69" s="72"/>
      <c r="G69" s="71"/>
    </row>
    <row r="70" spans="1:7" ht="12.75">
      <c r="A70" s="72" t="s">
        <v>569</v>
      </c>
      <c r="B70" s="72" t="s">
        <v>560</v>
      </c>
      <c r="C70" s="72" t="s">
        <v>630</v>
      </c>
      <c r="D70" s="72" t="s">
        <v>680</v>
      </c>
      <c r="E70" s="72" t="s">
        <v>696</v>
      </c>
      <c r="F70" s="72"/>
      <c r="G70" s="71" t="s">
        <v>224</v>
      </c>
    </row>
    <row r="71" spans="1:7" ht="12.75">
      <c r="A71" s="72" t="s">
        <v>578</v>
      </c>
      <c r="B71" s="72" t="s">
        <v>592</v>
      </c>
      <c r="C71" s="72" t="s">
        <v>639</v>
      </c>
      <c r="D71" s="72" t="s">
        <v>912</v>
      </c>
      <c r="E71" s="69" t="s">
        <v>914</v>
      </c>
      <c r="F71" s="72"/>
      <c r="G71" s="71" t="s">
        <v>372</v>
      </c>
    </row>
    <row r="72" spans="1:7" ht="12.75">
      <c r="A72" s="72" t="s">
        <v>687</v>
      </c>
      <c r="B72" s="72" t="s">
        <v>680</v>
      </c>
      <c r="C72" s="72" t="s">
        <v>684</v>
      </c>
      <c r="D72" s="72" t="s">
        <v>728</v>
      </c>
      <c r="E72" s="72" t="s">
        <v>733</v>
      </c>
      <c r="F72" s="72"/>
      <c r="G72" s="71" t="s">
        <v>578</v>
      </c>
    </row>
    <row r="73" spans="1:7" ht="12.75">
      <c r="A73" s="72" t="s">
        <v>570</v>
      </c>
      <c r="B73" s="72" t="s">
        <v>560</v>
      </c>
      <c r="C73" s="72" t="s">
        <v>630</v>
      </c>
      <c r="D73" s="72" t="s">
        <v>823</v>
      </c>
      <c r="E73" s="72" t="s">
        <v>828</v>
      </c>
      <c r="F73" s="72"/>
      <c r="G73" s="71"/>
    </row>
    <row r="74" spans="1:7" ht="12.75">
      <c r="A74" s="72" t="s">
        <v>873</v>
      </c>
      <c r="B74" s="72" t="s">
        <v>866</v>
      </c>
      <c r="C74" s="72" t="s">
        <v>872</v>
      </c>
      <c r="D74" s="72" t="s">
        <v>912</v>
      </c>
      <c r="E74" s="69" t="s">
        <v>914</v>
      </c>
      <c r="F74" s="72"/>
      <c r="G74" s="71" t="s">
        <v>620</v>
      </c>
    </row>
    <row r="75" spans="1:7" ht="12.75">
      <c r="A75" s="71" t="s">
        <v>406</v>
      </c>
      <c r="B75" s="71" t="s">
        <v>202</v>
      </c>
      <c r="C75" s="71" t="s">
        <v>656</v>
      </c>
      <c r="D75" s="71" t="s">
        <v>202</v>
      </c>
      <c r="E75" s="71" t="s">
        <v>655</v>
      </c>
      <c r="F75" s="72"/>
      <c r="G75" s="71"/>
    </row>
    <row r="76" spans="1:7" ht="12.75">
      <c r="A76" s="72" t="s">
        <v>440</v>
      </c>
      <c r="B76" s="72" t="s">
        <v>137</v>
      </c>
      <c r="C76" s="72" t="s">
        <v>633</v>
      </c>
      <c r="D76" s="72" t="s">
        <v>137</v>
      </c>
      <c r="E76" s="72" t="s">
        <v>645</v>
      </c>
      <c r="F76" s="72"/>
      <c r="G76" s="71"/>
    </row>
    <row r="77" spans="1:7" ht="12.75">
      <c r="A77" s="72" t="s">
        <v>287</v>
      </c>
      <c r="B77" s="72" t="s">
        <v>164</v>
      </c>
      <c r="C77" s="72" t="s">
        <v>864</v>
      </c>
      <c r="D77" s="72" t="s">
        <v>105</v>
      </c>
      <c r="E77" s="72" t="s">
        <v>864</v>
      </c>
      <c r="F77" s="72"/>
      <c r="G77" s="71"/>
    </row>
    <row r="78" spans="1:7" ht="12.75">
      <c r="A78" s="72" t="s">
        <v>616</v>
      </c>
      <c r="B78" s="72" t="s">
        <v>652</v>
      </c>
      <c r="C78" s="72" t="s">
        <v>636</v>
      </c>
      <c r="D78" s="72" t="s">
        <v>912</v>
      </c>
      <c r="E78" s="69" t="s">
        <v>914</v>
      </c>
      <c r="F78" s="72"/>
      <c r="G78" s="71" t="s">
        <v>218</v>
      </c>
    </row>
    <row r="79" spans="1:7" ht="12.75">
      <c r="A79" s="72" t="s">
        <v>617</v>
      </c>
      <c r="B79" s="72" t="s">
        <v>652</v>
      </c>
      <c r="C79" s="72" t="s">
        <v>636</v>
      </c>
      <c r="D79" s="72" t="s">
        <v>912</v>
      </c>
      <c r="E79" s="69" t="s">
        <v>914</v>
      </c>
      <c r="F79" s="72"/>
      <c r="G79" s="71" t="s">
        <v>292</v>
      </c>
    </row>
    <row r="80" spans="1:7" ht="12.75">
      <c r="A80" s="72" t="s">
        <v>423</v>
      </c>
      <c r="B80" s="72" t="s">
        <v>181</v>
      </c>
      <c r="C80" s="72" t="s">
        <v>631</v>
      </c>
      <c r="D80" s="72" t="s">
        <v>29</v>
      </c>
      <c r="E80" s="72" t="s">
        <v>643</v>
      </c>
      <c r="F80" s="72" t="s">
        <v>628</v>
      </c>
      <c r="G80" s="71"/>
    </row>
    <row r="81" spans="1:9" ht="12.75">
      <c r="A81" s="72" t="s">
        <v>841</v>
      </c>
      <c r="B81" s="72" t="s">
        <v>823</v>
      </c>
      <c r="C81" s="72" t="s">
        <v>527</v>
      </c>
      <c r="D81" s="72" t="s">
        <v>823</v>
      </c>
      <c r="E81" s="72" t="s">
        <v>527</v>
      </c>
      <c r="F81" s="72"/>
      <c r="G81" s="71" t="s">
        <v>292</v>
      </c>
      <c r="I81" s="68"/>
    </row>
    <row r="82" spans="1:7" ht="12.75">
      <c r="A82" s="72" t="s">
        <v>688</v>
      </c>
      <c r="B82" s="72" t="s">
        <v>680</v>
      </c>
      <c r="C82" s="72" t="s">
        <v>684</v>
      </c>
      <c r="D82" s="72" t="s">
        <v>680</v>
      </c>
      <c r="E82" s="72" t="s">
        <v>696</v>
      </c>
      <c r="F82" s="72"/>
      <c r="G82" s="71" t="s">
        <v>569</v>
      </c>
    </row>
    <row r="83" spans="1:7" ht="12.75">
      <c r="A83" s="72" t="s">
        <v>922</v>
      </c>
      <c r="B83" s="72" t="s">
        <v>652</v>
      </c>
      <c r="C83" s="72" t="s">
        <v>636</v>
      </c>
      <c r="D83" s="72" t="s">
        <v>912</v>
      </c>
      <c r="E83" s="69" t="s">
        <v>914</v>
      </c>
      <c r="F83" s="72" t="s">
        <v>921</v>
      </c>
      <c r="G83" s="71" t="s">
        <v>218</v>
      </c>
    </row>
    <row r="84" spans="1:7" ht="12.75">
      <c r="A84" s="72" t="s">
        <v>619</v>
      </c>
      <c r="B84" s="72" t="s">
        <v>652</v>
      </c>
      <c r="C84" s="72" t="s">
        <v>636</v>
      </c>
      <c r="D84" s="72" t="s">
        <v>680</v>
      </c>
      <c r="E84" s="72" t="s">
        <v>696</v>
      </c>
      <c r="F84" s="72"/>
      <c r="G84" s="71" t="s">
        <v>224</v>
      </c>
    </row>
    <row r="85" spans="1:7" ht="12.75">
      <c r="A85" s="72" t="s">
        <v>286</v>
      </c>
      <c r="B85" s="71" t="s">
        <v>202</v>
      </c>
      <c r="C85" s="71" t="s">
        <v>656</v>
      </c>
      <c r="D85" s="72" t="s">
        <v>912</v>
      </c>
      <c r="E85" s="69" t="s">
        <v>914</v>
      </c>
      <c r="F85" s="72"/>
      <c r="G85" s="71"/>
    </row>
    <row r="86" spans="1:7" ht="12.75">
      <c r="A86" s="72" t="s">
        <v>218</v>
      </c>
      <c r="B86" s="71" t="s">
        <v>202</v>
      </c>
      <c r="C86" s="71" t="s">
        <v>655</v>
      </c>
      <c r="D86" s="72" t="s">
        <v>912</v>
      </c>
      <c r="E86" s="69" t="s">
        <v>914</v>
      </c>
      <c r="F86" s="72"/>
      <c r="G86" s="71" t="s">
        <v>286</v>
      </c>
    </row>
    <row r="87" spans="1:7" ht="12.75">
      <c r="A87" s="72" t="s">
        <v>549</v>
      </c>
      <c r="B87" s="72" t="s">
        <v>529</v>
      </c>
      <c r="C87" s="72" t="s">
        <v>640</v>
      </c>
      <c r="D87" s="72" t="s">
        <v>912</v>
      </c>
      <c r="E87" s="69" t="s">
        <v>914</v>
      </c>
      <c r="F87" s="72"/>
      <c r="G87" s="71"/>
    </row>
    <row r="88" spans="1:7" ht="12.75">
      <c r="A88" s="72" t="s">
        <v>350</v>
      </c>
      <c r="B88" s="72" t="s">
        <v>181</v>
      </c>
      <c r="C88" s="72" t="s">
        <v>631</v>
      </c>
      <c r="D88" s="72" t="s">
        <v>560</v>
      </c>
      <c r="E88" s="72" t="s">
        <v>650</v>
      </c>
      <c r="F88" s="72"/>
      <c r="G88" s="71"/>
    </row>
    <row r="89" spans="1:7" ht="12.75">
      <c r="A89" s="71" t="s">
        <v>399</v>
      </c>
      <c r="B89" s="71" t="s">
        <v>202</v>
      </c>
      <c r="C89" s="71" t="s">
        <v>656</v>
      </c>
      <c r="D89" s="71" t="s">
        <v>202</v>
      </c>
      <c r="E89" s="71" t="s">
        <v>655</v>
      </c>
      <c r="F89" s="72"/>
      <c r="G89" s="71"/>
    </row>
    <row r="90" spans="1:7" ht="12.75">
      <c r="A90" s="72" t="s">
        <v>315</v>
      </c>
      <c r="B90" s="71" t="s">
        <v>212</v>
      </c>
      <c r="C90" s="71" t="s">
        <v>656</v>
      </c>
      <c r="D90" s="72" t="s">
        <v>181</v>
      </c>
      <c r="E90" s="72" t="s">
        <v>644</v>
      </c>
      <c r="F90" s="72"/>
      <c r="G90" s="71" t="s">
        <v>611</v>
      </c>
    </row>
    <row r="91" spans="1:7" ht="12.75">
      <c r="A91" s="72" t="s">
        <v>620</v>
      </c>
      <c r="B91" s="72" t="s">
        <v>652</v>
      </c>
      <c r="C91" s="72" t="s">
        <v>636</v>
      </c>
      <c r="D91" s="72" t="s">
        <v>912</v>
      </c>
      <c r="E91" s="69" t="s">
        <v>914</v>
      </c>
      <c r="F91" s="72"/>
      <c r="G91" s="71" t="s">
        <v>292</v>
      </c>
    </row>
    <row r="92" spans="1:7" ht="12.75">
      <c r="A92" s="72" t="s">
        <v>457</v>
      </c>
      <c r="B92" s="72" t="s">
        <v>181</v>
      </c>
      <c r="C92" s="72" t="s">
        <v>631</v>
      </c>
      <c r="D92" s="72" t="s">
        <v>181</v>
      </c>
      <c r="E92" s="72" t="s">
        <v>644</v>
      </c>
      <c r="F92" s="72"/>
      <c r="G92" s="71"/>
    </row>
    <row r="93" spans="1:7" ht="12.75">
      <c r="A93" s="72" t="s">
        <v>402</v>
      </c>
      <c r="B93" s="72" t="s">
        <v>5</v>
      </c>
      <c r="C93" s="72" t="s">
        <v>634</v>
      </c>
      <c r="D93" s="72" t="s">
        <v>560</v>
      </c>
      <c r="E93" s="72" t="s">
        <v>650</v>
      </c>
      <c r="F93" s="72"/>
      <c r="G93" s="71" t="s">
        <v>224</v>
      </c>
    </row>
    <row r="94" spans="1:7" ht="12.75">
      <c r="A94" s="72" t="s">
        <v>336</v>
      </c>
      <c r="B94" s="72" t="s">
        <v>181</v>
      </c>
      <c r="C94" s="72" t="s">
        <v>631</v>
      </c>
      <c r="D94" s="72" t="s">
        <v>164</v>
      </c>
      <c r="E94" s="72" t="s">
        <v>646</v>
      </c>
      <c r="F94" s="72"/>
      <c r="G94" s="71"/>
    </row>
    <row r="95" spans="1:7" ht="12.75">
      <c r="A95" s="72" t="s">
        <v>726</v>
      </c>
      <c r="B95" s="72" t="s">
        <v>728</v>
      </c>
      <c r="C95" s="72" t="s">
        <v>734</v>
      </c>
      <c r="D95" s="72" t="s">
        <v>866</v>
      </c>
      <c r="E95" s="72" t="s">
        <v>871</v>
      </c>
      <c r="F95" s="72"/>
      <c r="G95" s="71" t="s">
        <v>736</v>
      </c>
    </row>
    <row r="96" spans="1:7" ht="12.75">
      <c r="A96" s="72" t="s">
        <v>821</v>
      </c>
      <c r="B96" s="72" t="s">
        <v>823</v>
      </c>
      <c r="C96" s="72" t="s">
        <v>830</v>
      </c>
      <c r="D96" s="72" t="s">
        <v>912</v>
      </c>
      <c r="E96" s="69" t="s">
        <v>914</v>
      </c>
      <c r="F96" s="72"/>
      <c r="G96" s="71" t="s">
        <v>292</v>
      </c>
    </row>
    <row r="97" spans="1:7" ht="12.75">
      <c r="A97" s="72" t="s">
        <v>767</v>
      </c>
      <c r="B97" s="72" t="s">
        <v>779</v>
      </c>
      <c r="C97" s="72" t="s">
        <v>780</v>
      </c>
      <c r="D97" s="72" t="s">
        <v>912</v>
      </c>
      <c r="E97" s="69" t="s">
        <v>914</v>
      </c>
      <c r="F97" s="72"/>
      <c r="G97" s="71" t="s">
        <v>292</v>
      </c>
    </row>
    <row r="98" spans="1:7" ht="12.75">
      <c r="A98" s="72" t="s">
        <v>292</v>
      </c>
      <c r="B98" s="72" t="s">
        <v>181</v>
      </c>
      <c r="C98" s="72" t="s">
        <v>631</v>
      </c>
      <c r="D98" s="72" t="s">
        <v>912</v>
      </c>
      <c r="E98" s="69" t="s">
        <v>914</v>
      </c>
      <c r="F98" s="72"/>
      <c r="G98" s="71" t="s">
        <v>303</v>
      </c>
    </row>
    <row r="99" spans="1:7" ht="12.75">
      <c r="A99" s="72" t="s">
        <v>768</v>
      </c>
      <c r="B99" s="72" t="s">
        <v>779</v>
      </c>
      <c r="C99" s="72" t="s">
        <v>780</v>
      </c>
      <c r="D99" s="72" t="s">
        <v>912</v>
      </c>
      <c r="E99" s="69" t="s">
        <v>914</v>
      </c>
      <c r="F99" s="72"/>
      <c r="G99" s="71" t="s">
        <v>292</v>
      </c>
    </row>
    <row r="100" spans="1:7" ht="12.75">
      <c r="A100" s="73" t="s">
        <v>303</v>
      </c>
      <c r="B100" s="71" t="s">
        <v>212</v>
      </c>
      <c r="C100" s="71" t="s">
        <v>656</v>
      </c>
      <c r="D100" s="72" t="s">
        <v>912</v>
      </c>
      <c r="E100" s="69" t="s">
        <v>914</v>
      </c>
      <c r="F100" s="72"/>
      <c r="G100" s="71" t="s">
        <v>611</v>
      </c>
    </row>
    <row r="101" spans="1:7" ht="12.75">
      <c r="A101" s="72" t="s">
        <v>621</v>
      </c>
      <c r="B101" s="72" t="s">
        <v>652</v>
      </c>
      <c r="C101" s="72" t="s">
        <v>636</v>
      </c>
      <c r="D101" s="72" t="s">
        <v>912</v>
      </c>
      <c r="E101" s="69" t="s">
        <v>914</v>
      </c>
      <c r="F101" s="72"/>
      <c r="G101" s="71" t="s">
        <v>292</v>
      </c>
    </row>
    <row r="102" spans="1:7" ht="12.75">
      <c r="A102" s="72" t="s">
        <v>769</v>
      </c>
      <c r="B102" s="72" t="s">
        <v>779</v>
      </c>
      <c r="C102" s="72" t="s">
        <v>780</v>
      </c>
      <c r="D102" s="72" t="s">
        <v>912</v>
      </c>
      <c r="E102" s="69" t="s">
        <v>914</v>
      </c>
      <c r="F102" s="72"/>
      <c r="G102" s="71" t="s">
        <v>292</v>
      </c>
    </row>
    <row r="103" spans="1:7" ht="12.75">
      <c r="A103" s="72" t="s">
        <v>669</v>
      </c>
      <c r="B103" s="72" t="s">
        <v>652</v>
      </c>
      <c r="C103" s="72" t="s">
        <v>636</v>
      </c>
      <c r="D103" s="72" t="s">
        <v>680</v>
      </c>
      <c r="E103" s="72" t="s">
        <v>696</v>
      </c>
      <c r="F103" s="72"/>
      <c r="G103" s="71" t="s">
        <v>292</v>
      </c>
    </row>
    <row r="104" spans="1:7" ht="12.75">
      <c r="A104" s="72" t="s">
        <v>758</v>
      </c>
      <c r="B104" s="72" t="s">
        <v>741</v>
      </c>
      <c r="C104" s="72" t="s">
        <v>863</v>
      </c>
      <c r="D104" s="72" t="s">
        <v>741</v>
      </c>
      <c r="E104" s="72" t="s">
        <v>863</v>
      </c>
      <c r="F104" s="72"/>
      <c r="G104" s="71"/>
    </row>
    <row r="105" spans="1:7" ht="12.75">
      <c r="A105" s="83" t="s">
        <v>759</v>
      </c>
      <c r="B105" s="72" t="s">
        <v>779</v>
      </c>
      <c r="C105" s="72" t="s">
        <v>780</v>
      </c>
      <c r="D105" s="72" t="s">
        <v>866</v>
      </c>
      <c r="E105" s="72" t="s">
        <v>871</v>
      </c>
      <c r="F105" s="72"/>
      <c r="G105" s="71" t="s">
        <v>292</v>
      </c>
    </row>
    <row r="106" spans="1:7" ht="12.75">
      <c r="A106" s="83" t="s">
        <v>760</v>
      </c>
      <c r="B106" s="72" t="s">
        <v>779</v>
      </c>
      <c r="C106" s="72" t="s">
        <v>780</v>
      </c>
      <c r="D106" s="72" t="s">
        <v>912</v>
      </c>
      <c r="E106" s="69" t="s">
        <v>914</v>
      </c>
      <c r="F106" s="72"/>
      <c r="G106" s="71" t="s">
        <v>292</v>
      </c>
    </row>
    <row r="107" spans="1:7" ht="12.75">
      <c r="A107" s="72" t="s">
        <v>844</v>
      </c>
      <c r="B107" s="72" t="s">
        <v>823</v>
      </c>
      <c r="C107" s="72" t="s">
        <v>527</v>
      </c>
      <c r="D107" s="72" t="s">
        <v>823</v>
      </c>
      <c r="E107" s="72" t="s">
        <v>527</v>
      </c>
      <c r="F107" s="72"/>
      <c r="G107" s="71" t="s">
        <v>292</v>
      </c>
    </row>
    <row r="108" spans="1:7" ht="12.75">
      <c r="A108" s="72" t="s">
        <v>347</v>
      </c>
      <c r="B108" s="72" t="s">
        <v>137</v>
      </c>
      <c r="C108" s="72" t="s">
        <v>633</v>
      </c>
      <c r="D108" s="72" t="s">
        <v>912</v>
      </c>
      <c r="E108" s="69" t="s">
        <v>914</v>
      </c>
      <c r="F108" s="72"/>
      <c r="G108" s="71"/>
    </row>
    <row r="109" spans="1:7" ht="12.75">
      <c r="A109" s="72" t="s">
        <v>623</v>
      </c>
      <c r="B109" s="72" t="s">
        <v>652</v>
      </c>
      <c r="C109" s="72" t="s">
        <v>636</v>
      </c>
      <c r="D109" s="72" t="s">
        <v>912</v>
      </c>
      <c r="E109" s="69" t="s">
        <v>914</v>
      </c>
      <c r="F109" s="72"/>
      <c r="G109" s="71" t="s">
        <v>549</v>
      </c>
    </row>
    <row r="110" spans="1:7" ht="12.75">
      <c r="A110" s="72" t="s">
        <v>904</v>
      </c>
      <c r="B110" s="72" t="s">
        <v>887</v>
      </c>
      <c r="C110" s="72" t="s">
        <v>906</v>
      </c>
      <c r="D110" s="72" t="s">
        <v>912</v>
      </c>
      <c r="E110" s="69" t="s">
        <v>914</v>
      </c>
      <c r="F110" s="72" t="s">
        <v>917</v>
      </c>
      <c r="G110" s="71" t="s">
        <v>801</v>
      </c>
    </row>
    <row r="111" spans="1:7" ht="12.75">
      <c r="A111" s="72" t="s">
        <v>388</v>
      </c>
      <c r="B111" s="72" t="s">
        <v>202</v>
      </c>
      <c r="C111" s="72" t="s">
        <v>656</v>
      </c>
      <c r="D111" s="72" t="s">
        <v>202</v>
      </c>
      <c r="E111" s="71" t="s">
        <v>655</v>
      </c>
      <c r="F111" s="72"/>
      <c r="G111" s="71"/>
    </row>
    <row r="112" spans="1:7" ht="12.75">
      <c r="A112" s="72" t="s">
        <v>431</v>
      </c>
      <c r="B112" s="71" t="s">
        <v>212</v>
      </c>
      <c r="C112" s="71" t="s">
        <v>656</v>
      </c>
      <c r="D112" s="71" t="s">
        <v>202</v>
      </c>
      <c r="E112" s="71" t="s">
        <v>655</v>
      </c>
      <c r="F112" s="72"/>
      <c r="G112" s="71" t="s">
        <v>611</v>
      </c>
    </row>
    <row r="113" spans="1:7" ht="12.75">
      <c r="A113" s="72" t="s">
        <v>462</v>
      </c>
      <c r="B113" s="72" t="s">
        <v>212</v>
      </c>
      <c r="C113" s="72" t="s">
        <v>656</v>
      </c>
      <c r="D113" s="72" t="s">
        <v>212</v>
      </c>
      <c r="E113" s="72" t="s">
        <v>656</v>
      </c>
      <c r="F113" s="72"/>
      <c r="G113" s="71" t="s">
        <v>611</v>
      </c>
    </row>
    <row r="114" spans="1:7" ht="12.75">
      <c r="A114" s="72" t="s">
        <v>293</v>
      </c>
      <c r="B114" s="72" t="s">
        <v>137</v>
      </c>
      <c r="C114" s="72" t="s">
        <v>633</v>
      </c>
      <c r="D114" s="72" t="s">
        <v>912</v>
      </c>
      <c r="E114" s="69" t="s">
        <v>914</v>
      </c>
      <c r="F114" s="72"/>
      <c r="G114" s="71" t="s">
        <v>332</v>
      </c>
    </row>
    <row r="115" spans="1:7" ht="12.75">
      <c r="A115" s="72" t="s">
        <v>280</v>
      </c>
      <c r="B115" s="72" t="s">
        <v>105</v>
      </c>
      <c r="C115" s="72" t="s">
        <v>637</v>
      </c>
      <c r="D115" s="72" t="s">
        <v>912</v>
      </c>
      <c r="E115" s="69" t="s">
        <v>914</v>
      </c>
      <c r="F115" s="72"/>
      <c r="G115" s="71"/>
    </row>
    <row r="116" spans="1:7" ht="12.75">
      <c r="A116" s="72" t="s">
        <v>453</v>
      </c>
      <c r="B116" s="72" t="s">
        <v>5</v>
      </c>
      <c r="C116" s="72" t="s">
        <v>634</v>
      </c>
      <c r="D116" s="72" t="s">
        <v>5</v>
      </c>
      <c r="E116" s="72" t="s">
        <v>647</v>
      </c>
      <c r="F116" s="72"/>
      <c r="G116" s="71" t="s">
        <v>224</v>
      </c>
    </row>
    <row r="117" spans="1:7" ht="12.75">
      <c r="A117" s="72" t="s">
        <v>692</v>
      </c>
      <c r="B117" s="72" t="s">
        <v>680</v>
      </c>
      <c r="C117" s="72" t="s">
        <v>685</v>
      </c>
      <c r="D117" s="72" t="s">
        <v>912</v>
      </c>
      <c r="E117" s="69" t="s">
        <v>914</v>
      </c>
      <c r="F117" s="72"/>
      <c r="G117" s="71" t="s">
        <v>332</v>
      </c>
    </row>
    <row r="118" spans="1:7" ht="12.75">
      <c r="A118" s="72" t="s">
        <v>551</v>
      </c>
      <c r="B118" s="72" t="s">
        <v>529</v>
      </c>
      <c r="C118" s="72" t="s">
        <v>640</v>
      </c>
      <c r="D118" s="72" t="s">
        <v>529</v>
      </c>
      <c r="E118" s="72" t="s">
        <v>651</v>
      </c>
      <c r="F118" s="72"/>
      <c r="G118" s="71"/>
    </row>
    <row r="119" spans="1:7" ht="12.75">
      <c r="A119" s="72" t="s">
        <v>285</v>
      </c>
      <c r="B119" s="71" t="s">
        <v>202</v>
      </c>
      <c r="C119" s="71" t="s">
        <v>655</v>
      </c>
      <c r="D119" s="72" t="s">
        <v>912</v>
      </c>
      <c r="E119" s="69" t="s">
        <v>914</v>
      </c>
      <c r="F119" s="72"/>
      <c r="G119" s="71"/>
    </row>
    <row r="120" spans="1:7" ht="12.75">
      <c r="A120" s="72" t="s">
        <v>449</v>
      </c>
      <c r="B120" s="72" t="s">
        <v>5</v>
      </c>
      <c r="C120" s="72" t="s">
        <v>634</v>
      </c>
      <c r="D120" s="72" t="s">
        <v>5</v>
      </c>
      <c r="E120" s="72" t="s">
        <v>647</v>
      </c>
      <c r="F120" s="72"/>
      <c r="G120" s="71"/>
    </row>
    <row r="121" spans="1:7" ht="12.75">
      <c r="A121" s="72" t="s">
        <v>689</v>
      </c>
      <c r="B121" s="72" t="s">
        <v>680</v>
      </c>
      <c r="C121" s="72" t="s">
        <v>684</v>
      </c>
      <c r="D121" s="72" t="s">
        <v>779</v>
      </c>
      <c r="E121" s="72" t="s">
        <v>781</v>
      </c>
      <c r="F121" s="72"/>
      <c r="G121" s="71" t="s">
        <v>330</v>
      </c>
    </row>
    <row r="122" spans="1:7" ht="12.75">
      <c r="A122" s="72" t="s">
        <v>343</v>
      </c>
      <c r="B122" s="72" t="s">
        <v>181</v>
      </c>
      <c r="C122" s="72" t="s">
        <v>631</v>
      </c>
      <c r="D122" s="72" t="s">
        <v>560</v>
      </c>
      <c r="E122" s="72" t="s">
        <v>650</v>
      </c>
      <c r="F122" s="72"/>
      <c r="G122" s="71"/>
    </row>
    <row r="123" spans="1:7" ht="12.75">
      <c r="A123" s="72" t="s">
        <v>420</v>
      </c>
      <c r="B123" s="72" t="s">
        <v>181</v>
      </c>
      <c r="C123" s="72" t="s">
        <v>862</v>
      </c>
      <c r="D123" s="72" t="s">
        <v>181</v>
      </c>
      <c r="E123" s="72" t="s">
        <v>862</v>
      </c>
      <c r="F123" s="72"/>
      <c r="G123" s="71"/>
    </row>
    <row r="124" spans="1:7" ht="12.75">
      <c r="A124" s="72" t="s">
        <v>550</v>
      </c>
      <c r="B124" s="72" t="s">
        <v>560</v>
      </c>
      <c r="C124" s="72" t="s">
        <v>630</v>
      </c>
      <c r="D124" s="72" t="s">
        <v>912</v>
      </c>
      <c r="E124" s="69" t="s">
        <v>914</v>
      </c>
      <c r="F124" s="72"/>
      <c r="G124" s="71" t="s">
        <v>313</v>
      </c>
    </row>
    <row r="125" spans="1:7" ht="12.75">
      <c r="A125" s="72" t="s">
        <v>291</v>
      </c>
      <c r="B125" s="72" t="s">
        <v>29</v>
      </c>
      <c r="C125" s="72" t="s">
        <v>635</v>
      </c>
      <c r="D125" s="72" t="s">
        <v>741</v>
      </c>
      <c r="E125" s="72" t="s">
        <v>748</v>
      </c>
      <c r="F125" s="72"/>
      <c r="G125" s="71"/>
    </row>
    <row r="126" spans="1:7" ht="12.75">
      <c r="A126" s="71" t="s">
        <v>441</v>
      </c>
      <c r="B126" s="71" t="s">
        <v>202</v>
      </c>
      <c r="C126" s="71" t="s">
        <v>656</v>
      </c>
      <c r="D126" s="71" t="s">
        <v>202</v>
      </c>
      <c r="E126" s="71" t="s">
        <v>656</v>
      </c>
      <c r="F126" s="72"/>
      <c r="G126" s="71"/>
    </row>
    <row r="127" spans="1:7" ht="12.75">
      <c r="A127" s="73" t="s">
        <v>313</v>
      </c>
      <c r="B127" s="71" t="s">
        <v>212</v>
      </c>
      <c r="C127" s="71" t="s">
        <v>656</v>
      </c>
      <c r="D127" s="72" t="s">
        <v>912</v>
      </c>
      <c r="E127" s="69" t="s">
        <v>914</v>
      </c>
      <c r="F127" s="72"/>
      <c r="G127" s="71" t="s">
        <v>611</v>
      </c>
    </row>
    <row r="128" spans="1:7" ht="12.75">
      <c r="A128" s="72" t="s">
        <v>282</v>
      </c>
      <c r="B128" s="71" t="s">
        <v>212</v>
      </c>
      <c r="C128" s="71" t="s">
        <v>656</v>
      </c>
      <c r="D128" s="72" t="s">
        <v>741</v>
      </c>
      <c r="E128" s="72" t="s">
        <v>748</v>
      </c>
      <c r="F128" s="72"/>
      <c r="G128" s="71" t="s">
        <v>611</v>
      </c>
    </row>
    <row r="129" spans="1:7" ht="12.75">
      <c r="A129" s="72" t="s">
        <v>310</v>
      </c>
      <c r="B129" s="72" t="s">
        <v>212</v>
      </c>
      <c r="C129" s="72" t="s">
        <v>656</v>
      </c>
      <c r="D129" s="72" t="s">
        <v>212</v>
      </c>
      <c r="E129" s="72" t="s">
        <v>655</v>
      </c>
      <c r="F129" s="72"/>
      <c r="G129" s="71" t="s">
        <v>611</v>
      </c>
    </row>
    <row r="130" spans="1:7" ht="12.75">
      <c r="A130" s="72" t="s">
        <v>228</v>
      </c>
      <c r="B130" s="72" t="s">
        <v>63</v>
      </c>
      <c r="C130" s="72" t="s">
        <v>638</v>
      </c>
      <c r="D130" s="72" t="s">
        <v>741</v>
      </c>
      <c r="E130" s="72" t="s">
        <v>748</v>
      </c>
      <c r="F130" s="72"/>
      <c r="G130" s="71" t="s">
        <v>313</v>
      </c>
    </row>
    <row r="131" spans="1:7" ht="12.75">
      <c r="A131" s="72" t="s">
        <v>294</v>
      </c>
      <c r="B131" s="71" t="s">
        <v>212</v>
      </c>
      <c r="C131" s="71" t="s">
        <v>656</v>
      </c>
      <c r="D131" s="72" t="s">
        <v>912</v>
      </c>
      <c r="E131" s="69" t="s">
        <v>914</v>
      </c>
      <c r="F131" s="72" t="s">
        <v>658</v>
      </c>
      <c r="G131" s="71" t="s">
        <v>611</v>
      </c>
    </row>
    <row r="132" spans="1:7" ht="12.75">
      <c r="A132" s="71" t="s">
        <v>435</v>
      </c>
      <c r="B132" s="71" t="s">
        <v>202</v>
      </c>
      <c r="C132" s="71" t="s">
        <v>656</v>
      </c>
      <c r="D132" s="71" t="s">
        <v>202</v>
      </c>
      <c r="E132" s="71" t="s">
        <v>655</v>
      </c>
      <c r="F132" s="72"/>
      <c r="G132" s="71"/>
    </row>
    <row r="133" spans="1:7" ht="12.75">
      <c r="A133" s="71" t="s">
        <v>438</v>
      </c>
      <c r="B133" s="71" t="s">
        <v>202</v>
      </c>
      <c r="C133" s="71" t="s">
        <v>656</v>
      </c>
      <c r="D133" s="71" t="s">
        <v>202</v>
      </c>
      <c r="E133" s="71" t="s">
        <v>656</v>
      </c>
      <c r="F133" s="72"/>
      <c r="G133" s="71"/>
    </row>
    <row r="134" spans="1:7" ht="12.75">
      <c r="A134" s="72" t="s">
        <v>295</v>
      </c>
      <c r="B134" s="71" t="s">
        <v>212</v>
      </c>
      <c r="C134" s="71" t="s">
        <v>655</v>
      </c>
      <c r="D134" s="72" t="s">
        <v>63</v>
      </c>
      <c r="E134" s="72" t="s">
        <v>649</v>
      </c>
      <c r="F134" s="72"/>
      <c r="G134" s="71"/>
    </row>
    <row r="135" spans="1:7" ht="12.75">
      <c r="A135" s="72" t="s">
        <v>583</v>
      </c>
      <c r="B135" s="72" t="s">
        <v>652</v>
      </c>
      <c r="C135" s="72" t="s">
        <v>636</v>
      </c>
      <c r="D135" s="72" t="s">
        <v>823</v>
      </c>
      <c r="E135" s="72" t="s">
        <v>828</v>
      </c>
      <c r="F135" s="72"/>
      <c r="G135" s="71" t="s">
        <v>313</v>
      </c>
    </row>
    <row r="136" spans="1:7" ht="12.75">
      <c r="A136" s="73" t="s">
        <v>224</v>
      </c>
      <c r="B136" s="71" t="s">
        <v>212</v>
      </c>
      <c r="C136" s="71" t="s">
        <v>656</v>
      </c>
      <c r="D136" s="72" t="s">
        <v>912</v>
      </c>
      <c r="E136" s="69" t="s">
        <v>914</v>
      </c>
      <c r="F136" s="72"/>
      <c r="G136" s="71" t="s">
        <v>611</v>
      </c>
    </row>
    <row r="137" spans="1:7" ht="12.75">
      <c r="A137" s="72" t="s">
        <v>843</v>
      </c>
      <c r="B137" s="72" t="s">
        <v>823</v>
      </c>
      <c r="C137" s="72" t="s">
        <v>527</v>
      </c>
      <c r="D137" s="72" t="s">
        <v>823</v>
      </c>
      <c r="E137" s="72" t="s">
        <v>527</v>
      </c>
      <c r="F137" s="72"/>
      <c r="G137" s="71" t="s">
        <v>332</v>
      </c>
    </row>
    <row r="138" spans="1:7" ht="12.75">
      <c r="A138" s="71" t="s">
        <v>288</v>
      </c>
      <c r="B138" s="71" t="s">
        <v>212</v>
      </c>
      <c r="C138" s="71" t="s">
        <v>656</v>
      </c>
      <c r="D138" s="71" t="s">
        <v>202</v>
      </c>
      <c r="E138" s="71" t="s">
        <v>655</v>
      </c>
      <c r="F138" s="72"/>
      <c r="G138" s="71" t="s">
        <v>611</v>
      </c>
    </row>
    <row r="139" spans="1:7" ht="12.75">
      <c r="A139" s="72" t="s">
        <v>496</v>
      </c>
      <c r="B139" s="71" t="s">
        <v>212</v>
      </c>
      <c r="C139" s="71" t="s">
        <v>656</v>
      </c>
      <c r="D139" s="72" t="s">
        <v>181</v>
      </c>
      <c r="E139" s="72" t="s">
        <v>644</v>
      </c>
      <c r="F139" s="72"/>
      <c r="G139" s="71" t="s">
        <v>611</v>
      </c>
    </row>
    <row r="140" spans="1:7" ht="12.75">
      <c r="A140" s="72" t="s">
        <v>366</v>
      </c>
      <c r="B140" s="72" t="s">
        <v>212</v>
      </c>
      <c r="C140" s="72" t="s">
        <v>656</v>
      </c>
      <c r="D140" s="72" t="s">
        <v>181</v>
      </c>
      <c r="E140" s="72" t="s">
        <v>644</v>
      </c>
      <c r="F140" s="72"/>
      <c r="G140" s="71"/>
    </row>
    <row r="141" spans="1:7" ht="12.75">
      <c r="A141" s="72" t="s">
        <v>386</v>
      </c>
      <c r="B141" s="72" t="s">
        <v>164</v>
      </c>
      <c r="C141" s="72" t="s">
        <v>528</v>
      </c>
      <c r="D141" s="72" t="s">
        <v>912</v>
      </c>
      <c r="E141" s="69" t="s">
        <v>914</v>
      </c>
      <c r="F141" s="72" t="s">
        <v>860</v>
      </c>
      <c r="G141" s="71"/>
    </row>
    <row r="142" spans="1:7" ht="12.75">
      <c r="A142" s="72" t="s">
        <v>379</v>
      </c>
      <c r="B142" s="72" t="s">
        <v>181</v>
      </c>
      <c r="C142" s="72" t="s">
        <v>631</v>
      </c>
      <c r="D142" s="72" t="s">
        <v>912</v>
      </c>
      <c r="E142" s="69" t="s">
        <v>914</v>
      </c>
      <c r="F142" s="72"/>
      <c r="G142" s="71"/>
    </row>
    <row r="143" spans="1:7" ht="12.75">
      <c r="A143" s="72" t="s">
        <v>579</v>
      </c>
      <c r="B143" s="72" t="s">
        <v>181</v>
      </c>
      <c r="C143" s="72" t="s">
        <v>631</v>
      </c>
      <c r="D143" s="72" t="s">
        <v>912</v>
      </c>
      <c r="E143" s="69" t="s">
        <v>914</v>
      </c>
      <c r="F143" s="72"/>
      <c r="G143" s="71"/>
    </row>
    <row r="144" spans="1:7" ht="12.75">
      <c r="A144" s="72" t="s">
        <v>580</v>
      </c>
      <c r="B144" s="72" t="s">
        <v>592</v>
      </c>
      <c r="C144" s="72" t="s">
        <v>639</v>
      </c>
      <c r="D144" s="72" t="s">
        <v>912</v>
      </c>
      <c r="E144" s="69" t="s">
        <v>914</v>
      </c>
      <c r="F144" s="72"/>
      <c r="G144" s="71" t="s">
        <v>579</v>
      </c>
    </row>
    <row r="145" spans="1:7" ht="12.75">
      <c r="A145" s="72" t="s">
        <v>875</v>
      </c>
      <c r="B145" s="72" t="s">
        <v>866</v>
      </c>
      <c r="C145" s="72" t="s">
        <v>872</v>
      </c>
      <c r="D145" s="72" t="s">
        <v>866</v>
      </c>
      <c r="E145" s="72" t="s">
        <v>871</v>
      </c>
      <c r="F145" s="72"/>
      <c r="G145" s="71" t="s">
        <v>313</v>
      </c>
    </row>
    <row r="146" spans="1:7" ht="12.75">
      <c r="A146" s="72" t="s">
        <v>229</v>
      </c>
      <c r="B146" s="71" t="s">
        <v>212</v>
      </c>
      <c r="C146" s="71" t="s">
        <v>656</v>
      </c>
      <c r="D146" s="72" t="s">
        <v>741</v>
      </c>
      <c r="E146" s="72" t="s">
        <v>748</v>
      </c>
      <c r="F146" s="72"/>
      <c r="G146" s="71" t="s">
        <v>611</v>
      </c>
    </row>
    <row r="147" spans="1:7" ht="12.75">
      <c r="A147" s="72" t="s">
        <v>230</v>
      </c>
      <c r="B147" s="72" t="s">
        <v>181</v>
      </c>
      <c r="C147" s="72" t="s">
        <v>631</v>
      </c>
      <c r="D147" s="72" t="s">
        <v>680</v>
      </c>
      <c r="E147" s="72" t="s">
        <v>696</v>
      </c>
      <c r="F147" s="72"/>
      <c r="G147" s="71" t="s">
        <v>313</v>
      </c>
    </row>
    <row r="148" spans="1:7" ht="12.75">
      <c r="A148" s="72" t="s">
        <v>624</v>
      </c>
      <c r="B148" s="72" t="s">
        <v>652</v>
      </c>
      <c r="C148" s="72" t="s">
        <v>636</v>
      </c>
      <c r="D148" s="72" t="s">
        <v>652</v>
      </c>
      <c r="E148" s="72" t="s">
        <v>641</v>
      </c>
      <c r="F148" s="72"/>
      <c r="G148" s="71" t="s">
        <v>292</v>
      </c>
    </row>
    <row r="149" spans="1:7" ht="12.75">
      <c r="A149" s="72" t="s">
        <v>451</v>
      </c>
      <c r="B149" s="72" t="s">
        <v>212</v>
      </c>
      <c r="C149" s="72" t="s">
        <v>656</v>
      </c>
      <c r="D149" s="72" t="s">
        <v>212</v>
      </c>
      <c r="E149" s="72" t="s">
        <v>655</v>
      </c>
      <c r="F149" s="72"/>
      <c r="G149" s="71" t="s">
        <v>611</v>
      </c>
    </row>
    <row r="150" spans="1:7" ht="12.75">
      <c r="A150" s="71" t="s">
        <v>424</v>
      </c>
      <c r="B150" s="71" t="s">
        <v>212</v>
      </c>
      <c r="C150" s="71" t="s">
        <v>656</v>
      </c>
      <c r="D150" s="71" t="s">
        <v>202</v>
      </c>
      <c r="E150" s="71" t="s">
        <v>655</v>
      </c>
      <c r="F150" s="72"/>
      <c r="G150" s="71" t="s">
        <v>611</v>
      </c>
    </row>
    <row r="151" spans="1:7" ht="12.75">
      <c r="A151" s="72" t="s">
        <v>340</v>
      </c>
      <c r="B151" s="71" t="s">
        <v>212</v>
      </c>
      <c r="C151" s="71" t="s">
        <v>656</v>
      </c>
      <c r="D151" s="72" t="s">
        <v>887</v>
      </c>
      <c r="E151" s="72" t="s">
        <v>907</v>
      </c>
      <c r="F151" s="72"/>
      <c r="G151" s="71" t="s">
        <v>611</v>
      </c>
    </row>
    <row r="152" spans="1:7" ht="12.75">
      <c r="A152" s="72" t="s">
        <v>400</v>
      </c>
      <c r="B152" s="72" t="s">
        <v>212</v>
      </c>
      <c r="C152" s="72" t="s">
        <v>655</v>
      </c>
      <c r="D152" s="72" t="s">
        <v>212</v>
      </c>
      <c r="E152" s="72" t="s">
        <v>655</v>
      </c>
      <c r="F152" s="72"/>
      <c r="G152" s="71" t="s">
        <v>227</v>
      </c>
    </row>
    <row r="153" spans="1:7" ht="12.75">
      <c r="A153" s="72" t="s">
        <v>746</v>
      </c>
      <c r="B153" s="72" t="s">
        <v>741</v>
      </c>
      <c r="C153" s="72" t="s">
        <v>747</v>
      </c>
      <c r="D153" s="72" t="s">
        <v>912</v>
      </c>
      <c r="E153" s="69" t="s">
        <v>914</v>
      </c>
      <c r="F153" s="72"/>
      <c r="G153" s="71" t="s">
        <v>620</v>
      </c>
    </row>
    <row r="154" spans="1:7" ht="12.75">
      <c r="A154" s="72" t="s">
        <v>443</v>
      </c>
      <c r="B154" s="72" t="s">
        <v>164</v>
      </c>
      <c r="C154" s="72" t="s">
        <v>863</v>
      </c>
      <c r="D154" s="72" t="s">
        <v>164</v>
      </c>
      <c r="E154" s="72" t="s">
        <v>863</v>
      </c>
      <c r="F154" s="72"/>
      <c r="G154" s="71"/>
    </row>
    <row r="155" spans="1:7" ht="12.75">
      <c r="A155" s="72" t="s">
        <v>584</v>
      </c>
      <c r="B155" s="72" t="s">
        <v>652</v>
      </c>
      <c r="C155" s="72" t="s">
        <v>636</v>
      </c>
      <c r="D155" s="72" t="s">
        <v>823</v>
      </c>
      <c r="E155" s="72" t="s">
        <v>831</v>
      </c>
      <c r="F155" s="72"/>
      <c r="G155" s="71" t="s">
        <v>292</v>
      </c>
    </row>
    <row r="156" spans="1:7" ht="12.75">
      <c r="A156" s="72" t="s">
        <v>398</v>
      </c>
      <c r="B156" s="72" t="s">
        <v>164</v>
      </c>
      <c r="C156" s="72" t="s">
        <v>632</v>
      </c>
      <c r="D156" s="72" t="s">
        <v>164</v>
      </c>
      <c r="E156" s="72" t="s">
        <v>646</v>
      </c>
      <c r="F156" s="72"/>
      <c r="G156" s="71"/>
    </row>
    <row r="157" spans="1:7" ht="12.75">
      <c r="A157" s="72" t="s">
        <v>693</v>
      </c>
      <c r="B157" s="72" t="s">
        <v>680</v>
      </c>
      <c r="C157" s="72" t="s">
        <v>685</v>
      </c>
      <c r="D157" s="72" t="s">
        <v>912</v>
      </c>
      <c r="E157" s="69" t="s">
        <v>914</v>
      </c>
      <c r="F157" s="72"/>
      <c r="G157" s="71" t="s">
        <v>332</v>
      </c>
    </row>
    <row r="158" spans="1:7" ht="12.75">
      <c r="A158" s="72" t="s">
        <v>706</v>
      </c>
      <c r="B158" s="72" t="s">
        <v>680</v>
      </c>
      <c r="C158" s="72" t="s">
        <v>861</v>
      </c>
      <c r="D158" s="72" t="s">
        <v>680</v>
      </c>
      <c r="E158" s="72" t="s">
        <v>861</v>
      </c>
      <c r="F158" s="72"/>
      <c r="G158" s="71"/>
    </row>
    <row r="159" spans="1:7" ht="12.75">
      <c r="A159" s="72" t="s">
        <v>305</v>
      </c>
      <c r="B159" s="72" t="s">
        <v>181</v>
      </c>
      <c r="C159" s="72" t="s">
        <v>631</v>
      </c>
      <c r="D159" s="72" t="s">
        <v>63</v>
      </c>
      <c r="E159" s="72" t="s">
        <v>649</v>
      </c>
      <c r="F159" s="72"/>
      <c r="G159" s="71"/>
    </row>
    <row r="160" spans="1:7" ht="12.75">
      <c r="A160" s="72" t="s">
        <v>905</v>
      </c>
      <c r="B160" s="72" t="s">
        <v>887</v>
      </c>
      <c r="C160" s="72" t="s">
        <v>906</v>
      </c>
      <c r="D160" s="72" t="s">
        <v>912</v>
      </c>
      <c r="E160" s="69" t="s">
        <v>914</v>
      </c>
      <c r="F160" s="72"/>
      <c r="G160" s="71" t="s">
        <v>360</v>
      </c>
    </row>
    <row r="161" spans="1:7" ht="12.75">
      <c r="A161" s="72" t="s">
        <v>231</v>
      </c>
      <c r="B161" s="72" t="s">
        <v>181</v>
      </c>
      <c r="C161" s="72" t="s">
        <v>631</v>
      </c>
      <c r="D161" s="72" t="s">
        <v>823</v>
      </c>
      <c r="E161" s="72" t="s">
        <v>828</v>
      </c>
      <c r="F161" s="72"/>
      <c r="G161" s="71"/>
    </row>
    <row r="162" spans="1:7" ht="12.75">
      <c r="A162" s="72" t="s">
        <v>297</v>
      </c>
      <c r="B162" s="71" t="s">
        <v>202</v>
      </c>
      <c r="C162" s="71" t="s">
        <v>656</v>
      </c>
      <c r="D162" s="72" t="s">
        <v>912</v>
      </c>
      <c r="E162" s="69" t="s">
        <v>914</v>
      </c>
      <c r="F162" s="72"/>
      <c r="G162" s="71"/>
    </row>
    <row r="163" spans="1:7" ht="12.75">
      <c r="A163" s="72" t="s">
        <v>304</v>
      </c>
      <c r="B163" s="72" t="s">
        <v>164</v>
      </c>
      <c r="C163" s="72" t="s">
        <v>632</v>
      </c>
      <c r="D163" s="72" t="s">
        <v>105</v>
      </c>
      <c r="E163" s="72" t="s">
        <v>642</v>
      </c>
      <c r="F163" s="72"/>
      <c r="G163" s="71"/>
    </row>
    <row r="164" spans="1:7" ht="12.75">
      <c r="A164" s="72" t="s">
        <v>581</v>
      </c>
      <c r="B164" s="72" t="s">
        <v>592</v>
      </c>
      <c r="C164" s="72" t="s">
        <v>639</v>
      </c>
      <c r="D164" s="72" t="s">
        <v>680</v>
      </c>
      <c r="E164" s="72" t="s">
        <v>696</v>
      </c>
      <c r="F164" s="72"/>
      <c r="G164" s="71" t="s">
        <v>569</v>
      </c>
    </row>
    <row r="165" spans="1:7" ht="12.75">
      <c r="A165" s="72" t="s">
        <v>396</v>
      </c>
      <c r="B165" s="71" t="s">
        <v>212</v>
      </c>
      <c r="C165" s="71" t="s">
        <v>656</v>
      </c>
      <c r="D165" s="72" t="s">
        <v>181</v>
      </c>
      <c r="E165" s="72" t="s">
        <v>644</v>
      </c>
      <c r="F165" s="72"/>
      <c r="G165" s="71" t="s">
        <v>611</v>
      </c>
    </row>
    <row r="166" spans="1:7" ht="12.75">
      <c r="A166" s="71" t="s">
        <v>392</v>
      </c>
      <c r="B166" s="71" t="s">
        <v>212</v>
      </c>
      <c r="C166" s="71" t="s">
        <v>656</v>
      </c>
      <c r="D166" s="71" t="s">
        <v>202</v>
      </c>
      <c r="E166" s="71" t="s">
        <v>655</v>
      </c>
      <c r="F166" s="72"/>
      <c r="G166" s="71" t="s">
        <v>611</v>
      </c>
    </row>
    <row r="167" spans="1:7" ht="12.75">
      <c r="A167" s="73" t="s">
        <v>344</v>
      </c>
      <c r="B167" s="71" t="s">
        <v>212</v>
      </c>
      <c r="C167" s="71" t="s">
        <v>656</v>
      </c>
      <c r="D167" s="72" t="s">
        <v>912</v>
      </c>
      <c r="E167" s="69" t="s">
        <v>914</v>
      </c>
      <c r="F167" s="72"/>
      <c r="G167" s="71" t="s">
        <v>611</v>
      </c>
    </row>
    <row r="168" spans="1:7" ht="12.75">
      <c r="A168" s="72" t="s">
        <v>216</v>
      </c>
      <c r="B168" s="71" t="s">
        <v>212</v>
      </c>
      <c r="C168" s="71" t="s">
        <v>656</v>
      </c>
      <c r="D168" s="72" t="s">
        <v>164</v>
      </c>
      <c r="E168" s="72" t="s">
        <v>646</v>
      </c>
      <c r="F168" s="72"/>
      <c r="G168" s="71" t="s">
        <v>611</v>
      </c>
    </row>
    <row r="169" spans="1:7" ht="12.75">
      <c r="A169" s="72" t="s">
        <v>333</v>
      </c>
      <c r="B169" s="72" t="s">
        <v>212</v>
      </c>
      <c r="C169" s="72" t="s">
        <v>656</v>
      </c>
      <c r="D169" s="72" t="s">
        <v>212</v>
      </c>
      <c r="E169" s="72" t="s">
        <v>655</v>
      </c>
      <c r="F169" s="72"/>
      <c r="G169" s="71" t="s">
        <v>611</v>
      </c>
    </row>
    <row r="170" spans="1:7" ht="12.75">
      <c r="A170" s="71" t="s">
        <v>357</v>
      </c>
      <c r="B170" s="71" t="s">
        <v>212</v>
      </c>
      <c r="C170" s="71" t="s">
        <v>656</v>
      </c>
      <c r="D170" s="71" t="s">
        <v>202</v>
      </c>
      <c r="E170" s="71" t="s">
        <v>655</v>
      </c>
      <c r="F170" s="72"/>
      <c r="G170" s="71" t="s">
        <v>611</v>
      </c>
    </row>
    <row r="171" spans="1:7" ht="12.75">
      <c r="A171" s="72" t="s">
        <v>354</v>
      </c>
      <c r="B171" s="72" t="s">
        <v>29</v>
      </c>
      <c r="C171" s="72" t="s">
        <v>635</v>
      </c>
      <c r="D171" s="72" t="s">
        <v>823</v>
      </c>
      <c r="E171" s="72" t="s">
        <v>828</v>
      </c>
      <c r="F171" s="72"/>
      <c r="G171" s="71"/>
    </row>
    <row r="172" spans="1:7" ht="12.75">
      <c r="A172" s="72" t="s">
        <v>846</v>
      </c>
      <c r="B172" s="72" t="s">
        <v>866</v>
      </c>
      <c r="C172" s="72" t="s">
        <v>872</v>
      </c>
      <c r="D172" s="72" t="s">
        <v>912</v>
      </c>
      <c r="E172" s="69" t="s">
        <v>914</v>
      </c>
      <c r="F172" s="72"/>
      <c r="G172" s="71" t="s">
        <v>223</v>
      </c>
    </row>
    <row r="173" spans="1:7" ht="12.75">
      <c r="A173" s="72" t="s">
        <v>308</v>
      </c>
      <c r="B173" s="72" t="s">
        <v>105</v>
      </c>
      <c r="C173" s="72" t="s">
        <v>637</v>
      </c>
      <c r="D173" s="72" t="s">
        <v>5</v>
      </c>
      <c r="E173" s="72" t="s">
        <v>647</v>
      </c>
      <c r="F173" s="72"/>
      <c r="G173" s="71"/>
    </row>
    <row r="174" spans="1:7" ht="12.75">
      <c r="A174" s="72" t="s">
        <v>360</v>
      </c>
      <c r="B174" s="72" t="s">
        <v>63</v>
      </c>
      <c r="C174" s="72" t="s">
        <v>638</v>
      </c>
      <c r="D174" s="72" t="s">
        <v>912</v>
      </c>
      <c r="E174" s="69" t="s">
        <v>914</v>
      </c>
      <c r="F174" s="72"/>
      <c r="G174" s="71"/>
    </row>
    <row r="175" spans="1:7" ht="12.75">
      <c r="A175" s="72" t="s">
        <v>690</v>
      </c>
      <c r="B175" s="72" t="s">
        <v>680</v>
      </c>
      <c r="C175" s="72" t="s">
        <v>684</v>
      </c>
      <c r="D175" s="72" t="s">
        <v>741</v>
      </c>
      <c r="E175" s="72" t="s">
        <v>748</v>
      </c>
      <c r="F175" s="72"/>
      <c r="G175" s="71" t="s">
        <v>231</v>
      </c>
    </row>
    <row r="176" spans="1:7" ht="12.75">
      <c r="A176" s="72" t="s">
        <v>911</v>
      </c>
      <c r="B176" s="72" t="s">
        <v>912</v>
      </c>
      <c r="C176" s="72" t="s">
        <v>913</v>
      </c>
      <c r="D176" s="72" t="s">
        <v>912</v>
      </c>
      <c r="E176" s="69" t="s">
        <v>914</v>
      </c>
      <c r="F176" s="72"/>
      <c r="G176" s="71" t="s">
        <v>292</v>
      </c>
    </row>
    <row r="177" spans="1:7" ht="12.75">
      <c r="A177" s="72" t="s">
        <v>915</v>
      </c>
      <c r="B177" s="72" t="s">
        <v>912</v>
      </c>
      <c r="C177" s="72" t="s">
        <v>913</v>
      </c>
      <c r="D177" s="72" t="s">
        <v>912</v>
      </c>
      <c r="E177" s="72" t="s">
        <v>916</v>
      </c>
      <c r="F177" s="72"/>
      <c r="G177" s="71" t="s">
        <v>292</v>
      </c>
    </row>
    <row r="178" spans="1:7" ht="12.75">
      <c r="A178" s="72" t="s">
        <v>919</v>
      </c>
      <c r="B178" s="72" t="s">
        <v>912</v>
      </c>
      <c r="C178" s="72" t="s">
        <v>913</v>
      </c>
      <c r="D178" s="72" t="s">
        <v>912</v>
      </c>
      <c r="E178" s="69" t="s">
        <v>914</v>
      </c>
      <c r="F178" s="72"/>
      <c r="G178" s="71" t="s">
        <v>292</v>
      </c>
    </row>
    <row r="179" spans="1:7" ht="12.75">
      <c r="A179" s="72" t="s">
        <v>920</v>
      </c>
      <c r="B179" s="72" t="s">
        <v>912</v>
      </c>
      <c r="C179" s="72" t="s">
        <v>913</v>
      </c>
      <c r="D179" s="72" t="s">
        <v>912</v>
      </c>
      <c r="E179" s="69" t="s">
        <v>914</v>
      </c>
      <c r="F179" s="72"/>
      <c r="G179" s="71" t="s">
        <v>292</v>
      </c>
    </row>
    <row r="180" spans="1:7" ht="12.75">
      <c r="A180" s="72" t="s">
        <v>918</v>
      </c>
      <c r="B180" s="72" t="s">
        <v>912</v>
      </c>
      <c r="C180" s="72" t="s">
        <v>913</v>
      </c>
      <c r="D180" s="72" t="s">
        <v>912</v>
      </c>
      <c r="E180" s="69" t="s">
        <v>914</v>
      </c>
      <c r="F180" s="72"/>
      <c r="G180" s="71" t="s">
        <v>224</v>
      </c>
    </row>
  </sheetData>
  <sheetProtection/>
  <autoFilter ref="A1:G180">
    <sortState ref="A2:G180">
      <sortCondition sortBy="value" ref="A2:A180"/>
    </sortState>
  </autoFilter>
  <printOptions/>
  <pageMargins left="0.7" right="0.7" top="0.787401575" bottom="0.787401575" header="0.3" footer="0.3"/>
  <pageSetup horizontalDpi="600" verticalDpi="600" orientation="portrait" paperSize="9" r:id="rId1"/>
  <headerFooter>
    <oddFooter>&amp;C&amp;1#&amp;"Calibri"&amp;10&amp;K000000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Thomas-C Wagner</dc:creator>
  <cp:keywords>Public</cp:keywords>
  <dc:description/>
  <cp:lastModifiedBy>Thomas-C Wagner</cp:lastModifiedBy>
  <dcterms:created xsi:type="dcterms:W3CDTF">2009-06-05T11:38:22Z</dcterms:created>
  <dcterms:modified xsi:type="dcterms:W3CDTF">2021-07-13T13:16:34Z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18b59481-c6eb-4fc5-b905-115d520f8e80</vt:lpwstr>
  </property>
  <property fmtid="{D5CDD505-2E9C-101B-9397-08002B2CF9AE}" pid="3" name="aliashDocumentMarking">
    <vt:lpwstr/>
  </property>
  <property fmtid="{D5CDD505-2E9C-101B-9397-08002B2CF9AE}" pid="4" name="MSIP_Label_958510b9-3810-472f-9abf-3a689c488070_Enabled">
    <vt:lpwstr>True</vt:lpwstr>
  </property>
  <property fmtid="{D5CDD505-2E9C-101B-9397-08002B2CF9AE}" pid="5" name="MSIP_Label_958510b9-3810-472f-9abf-3a689c488070_SiteId">
    <vt:lpwstr>1e9b61e8-e590-4abc-b1af-24125e330d2a</vt:lpwstr>
  </property>
  <property fmtid="{D5CDD505-2E9C-101B-9397-08002B2CF9AE}" pid="6" name="MSIP_Label_958510b9-3810-472f-9abf-3a689c488070_Owner">
    <vt:lpwstr>thomas-c.wagner@db.com</vt:lpwstr>
  </property>
  <property fmtid="{D5CDD505-2E9C-101B-9397-08002B2CF9AE}" pid="7" name="MSIP_Label_958510b9-3810-472f-9abf-3a689c488070_SetDate">
    <vt:lpwstr>2020-07-02T14:35:36.4066674Z</vt:lpwstr>
  </property>
  <property fmtid="{D5CDD505-2E9C-101B-9397-08002B2CF9AE}" pid="8" name="MSIP_Label_958510b9-3810-472f-9abf-3a689c488070_Name">
    <vt:lpwstr>Public</vt:lpwstr>
  </property>
  <property fmtid="{D5CDD505-2E9C-101B-9397-08002B2CF9AE}" pid="9" name="MSIP_Label_958510b9-3810-472f-9abf-3a689c488070_Application">
    <vt:lpwstr>Microsoft Azure Information Protection</vt:lpwstr>
  </property>
  <property fmtid="{D5CDD505-2E9C-101B-9397-08002B2CF9AE}" pid="10" name="MSIP_Label_958510b9-3810-472f-9abf-3a689c488070_ActionId">
    <vt:lpwstr>c36555de-7522-44f5-b601-874458c42eb2</vt:lpwstr>
  </property>
  <property fmtid="{D5CDD505-2E9C-101B-9397-08002B2CF9AE}" pid="11" name="MSIP_Label_958510b9-3810-472f-9abf-3a689c488070_Extended_MSFT_Method">
    <vt:lpwstr>Automatic</vt:lpwstr>
  </property>
  <property fmtid="{D5CDD505-2E9C-101B-9397-08002B2CF9AE}" pid="12" name="db.comClassification">
    <vt:lpwstr>Public</vt:lpwstr>
  </property>
</Properties>
</file>